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32025" sheetId="1" r:id="rId1"/>
  </sheets>
  <definedNames>
    <definedName name="DATABASE">'IPL32025'!$A$7:$V$17</definedName>
  </definedNames>
  <calcPr fullCalcOnLoad="1"/>
</workbook>
</file>

<file path=xl/sharedStrings.xml><?xml version="1.0" encoding="utf-8"?>
<sst xmlns="http://schemas.openxmlformats.org/spreadsheetml/2006/main" count="270" uniqueCount="61">
  <si>
    <t>Gaithersburg city</t>
  </si>
  <si>
    <t>Frederick city</t>
  </si>
  <si>
    <t>Damascus CDP</t>
  </si>
  <si>
    <t>Green Valley CDP</t>
  </si>
  <si>
    <t>Montgomery Village CDP</t>
  </si>
  <si>
    <t>North Potomac CDP</t>
  </si>
  <si>
    <t>Rockville city</t>
  </si>
  <si>
    <t>Redland CDP</t>
  </si>
  <si>
    <t>All Other</t>
  </si>
  <si>
    <t>Maryland</t>
  </si>
  <si>
    <t>Virginia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</si>
  <si>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</si>
  <si>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</si>
  <si>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</si>
  <si>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</si>
  <si>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</si>
  <si>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</si>
  <si>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</si>
  <si>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</si>
  <si>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</si>
  <si>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</si>
  <si>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</si>
  <si>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</si>
  <si>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</si>
  <si>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</si>
  <si>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</si>
  <si>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</si>
  <si>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</si>
  <si>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</si>
  <si>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</si>
  <si>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</si>
  <si>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</si>
  <si>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</si>
  <si>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</si>
  <si>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</si>
  <si>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</si>
  <si>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</si>
  <si>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</si>
  <si>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</si>
  <si>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</si>
  <si>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</si>
  <si>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</si>
  <si>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</si>
  <si>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</si>
  <si>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</si>
  <si>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</si>
  <si>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</si>
  <si>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</si>
  <si>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</si>
  <si>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Germantown CDP, Maryland, Resident In :</t>
  </si>
  <si>
    <t>Germantown CDP *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</si>
  <si>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</si>
  <si>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</si>
  <si>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</si>
  <si>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</si>
  <si>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</si>
  <si>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</si>
  <si>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Place of Work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</si>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</sst>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2.57421875" style="1" customWidth="1"/>
    <col min="3" max="3" width="10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49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6" t="s">
        <v>11</v>
      </c>
      <c r="C4" s="67"/>
      <c r="D4" s="68" t="s">
        <v>12</v>
      </c>
      <c r="E4" s="69"/>
      <c r="F4" s="69"/>
      <c r="G4" s="69"/>
      <c r="H4" s="70"/>
      <c r="I4" s="6" t="s">
        <v>13</v>
      </c>
      <c r="J4" s="68" t="s">
        <v>14</v>
      </c>
      <c r="K4" s="71"/>
      <c r="L4" s="71"/>
      <c r="M4" s="72"/>
      <c r="N4" s="7" t="s">
        <v>15</v>
      </c>
      <c r="O4" s="68" t="s">
        <v>16</v>
      </c>
      <c r="P4" s="71"/>
      <c r="Q4" s="71"/>
      <c r="R4" s="71"/>
      <c r="S4" s="71"/>
      <c r="T4" s="71"/>
      <c r="U4" s="71"/>
      <c r="V4" s="72"/>
    </row>
    <row r="5" spans="1:22" ht="12.75">
      <c r="A5"/>
      <c r="B5" s="8"/>
      <c r="C5" s="9"/>
      <c r="D5" s="6" t="s">
        <v>15</v>
      </c>
      <c r="E5" s="10" t="s">
        <v>17</v>
      </c>
      <c r="F5" s="10"/>
      <c r="G5" s="10" t="s">
        <v>18</v>
      </c>
      <c r="H5" s="11"/>
      <c r="I5" s="12" t="s">
        <v>19</v>
      </c>
      <c r="J5" s="6" t="s">
        <v>15</v>
      </c>
      <c r="K5" s="10" t="s">
        <v>20</v>
      </c>
      <c r="L5" s="10" t="s">
        <v>21</v>
      </c>
      <c r="M5" s="11" t="s">
        <v>22</v>
      </c>
      <c r="N5" s="13" t="s">
        <v>23</v>
      </c>
      <c r="O5" s="10"/>
      <c r="P5" s="14" t="s">
        <v>24</v>
      </c>
      <c r="Q5" s="14" t="s">
        <v>25</v>
      </c>
      <c r="R5" s="14" t="s">
        <v>26</v>
      </c>
      <c r="S5" s="14" t="s">
        <v>27</v>
      </c>
      <c r="T5" s="14" t="s">
        <v>28</v>
      </c>
      <c r="U5" s="14" t="s">
        <v>29</v>
      </c>
      <c r="V5" s="11"/>
    </row>
    <row r="6" spans="1:22" ht="12.75">
      <c r="A6"/>
      <c r="B6" s="15" t="s">
        <v>30</v>
      </c>
      <c r="C6" s="16" t="s">
        <v>31</v>
      </c>
      <c r="D6" s="17" t="s">
        <v>32</v>
      </c>
      <c r="E6" s="18" t="s">
        <v>33</v>
      </c>
      <c r="F6" s="18" t="s">
        <v>34</v>
      </c>
      <c r="G6" s="18" t="s">
        <v>35</v>
      </c>
      <c r="H6" s="19" t="s">
        <v>36</v>
      </c>
      <c r="I6" s="18" t="s">
        <v>37</v>
      </c>
      <c r="J6" s="17" t="s">
        <v>32</v>
      </c>
      <c r="K6" s="18" t="s">
        <v>38</v>
      </c>
      <c r="L6" s="18" t="s">
        <v>39</v>
      </c>
      <c r="M6" s="19" t="s">
        <v>39</v>
      </c>
      <c r="N6" s="20" t="s">
        <v>40</v>
      </c>
      <c r="O6" s="18" t="s">
        <v>41</v>
      </c>
      <c r="P6" s="21" t="s">
        <v>42</v>
      </c>
      <c r="Q6" s="21" t="s">
        <v>43</v>
      </c>
      <c r="R6" s="21" t="s">
        <v>44</v>
      </c>
      <c r="S6" s="21" t="s">
        <v>45</v>
      </c>
      <c r="T6" s="21" t="s">
        <v>46</v>
      </c>
      <c r="U6" s="21" t="s">
        <v>47</v>
      </c>
      <c r="V6" s="22" t="s">
        <v>48</v>
      </c>
    </row>
    <row r="7" spans="2:22" ht="12.75">
      <c r="B7" s="8" t="s">
        <v>50</v>
      </c>
      <c r="C7" s="9" t="s">
        <v>9</v>
      </c>
      <c r="D7" s="57">
        <v>4500</v>
      </c>
      <c r="E7" s="58">
        <v>2670</v>
      </c>
      <c r="F7" s="58">
        <v>375</v>
      </c>
      <c r="G7" s="58">
        <v>145</v>
      </c>
      <c r="H7" s="58">
        <v>1315</v>
      </c>
      <c r="I7" s="59">
        <v>13</v>
      </c>
      <c r="J7" s="58">
        <v>4500</v>
      </c>
      <c r="K7" s="58">
        <v>210</v>
      </c>
      <c r="L7" s="58">
        <v>230</v>
      </c>
      <c r="M7" s="60">
        <v>4060</v>
      </c>
      <c r="N7" s="58">
        <v>4500</v>
      </c>
      <c r="O7" s="58">
        <v>190</v>
      </c>
      <c r="P7" s="58">
        <v>245</v>
      </c>
      <c r="Q7" s="58">
        <v>430</v>
      </c>
      <c r="R7" s="58">
        <v>360</v>
      </c>
      <c r="S7" s="58">
        <v>565</v>
      </c>
      <c r="T7" s="58">
        <v>740</v>
      </c>
      <c r="U7" s="58">
        <v>915</v>
      </c>
      <c r="V7" s="60">
        <v>1055</v>
      </c>
    </row>
    <row r="8" spans="2:22" ht="12.75">
      <c r="B8" s="40" t="s">
        <v>60</v>
      </c>
      <c r="C8" s="41" t="s">
        <v>9</v>
      </c>
      <c r="D8" s="61">
        <v>3225</v>
      </c>
      <c r="E8" s="62">
        <v>2735</v>
      </c>
      <c r="F8" s="62">
        <v>350</v>
      </c>
      <c r="G8" s="62">
        <v>55</v>
      </c>
      <c r="H8" s="62">
        <v>85</v>
      </c>
      <c r="I8" s="63">
        <v>30</v>
      </c>
      <c r="J8" s="62">
        <v>3225</v>
      </c>
      <c r="K8" s="62">
        <v>70</v>
      </c>
      <c r="L8" s="62">
        <v>60</v>
      </c>
      <c r="M8" s="64">
        <v>3095</v>
      </c>
      <c r="N8" s="62">
        <v>3225</v>
      </c>
      <c r="O8" s="62">
        <v>70</v>
      </c>
      <c r="P8" s="62">
        <v>110</v>
      </c>
      <c r="Q8" s="62">
        <v>195</v>
      </c>
      <c r="R8" s="62">
        <v>195</v>
      </c>
      <c r="S8" s="62">
        <v>250</v>
      </c>
      <c r="T8" s="62">
        <v>460</v>
      </c>
      <c r="U8" s="62">
        <v>635</v>
      </c>
      <c r="V8" s="64">
        <v>1310</v>
      </c>
    </row>
    <row r="9" spans="2:22" ht="12.75">
      <c r="B9" s="40" t="s">
        <v>0</v>
      </c>
      <c r="C9" s="41" t="s">
        <v>9</v>
      </c>
      <c r="D9" s="61">
        <v>955</v>
      </c>
      <c r="E9" s="62">
        <v>780</v>
      </c>
      <c r="F9" s="62">
        <v>60</v>
      </c>
      <c r="G9" s="62">
        <v>105</v>
      </c>
      <c r="H9" s="62">
        <v>10</v>
      </c>
      <c r="I9" s="63">
        <v>18</v>
      </c>
      <c r="J9" s="62">
        <v>955</v>
      </c>
      <c r="K9" s="62">
        <v>75</v>
      </c>
      <c r="L9" s="62">
        <v>40</v>
      </c>
      <c r="M9" s="64">
        <v>840</v>
      </c>
      <c r="N9" s="62">
        <v>955</v>
      </c>
      <c r="O9" s="62">
        <v>25</v>
      </c>
      <c r="P9" s="62">
        <v>70</v>
      </c>
      <c r="Q9" s="62">
        <v>135</v>
      </c>
      <c r="R9" s="62">
        <v>90</v>
      </c>
      <c r="S9" s="62">
        <v>90</v>
      </c>
      <c r="T9" s="62">
        <v>125</v>
      </c>
      <c r="U9" s="62">
        <v>195</v>
      </c>
      <c r="V9" s="64">
        <v>220</v>
      </c>
    </row>
    <row r="10" spans="2:22" ht="12.75">
      <c r="B10" s="40" t="s">
        <v>4</v>
      </c>
      <c r="C10" s="41" t="s">
        <v>9</v>
      </c>
      <c r="D10" s="61">
        <v>815</v>
      </c>
      <c r="E10" s="62">
        <v>645</v>
      </c>
      <c r="F10" s="62">
        <v>140</v>
      </c>
      <c r="G10" s="62">
        <v>30</v>
      </c>
      <c r="H10" s="62">
        <v>0</v>
      </c>
      <c r="I10" s="63">
        <v>18</v>
      </c>
      <c r="J10" s="62">
        <v>815</v>
      </c>
      <c r="K10" s="62">
        <v>40</v>
      </c>
      <c r="L10" s="62">
        <v>10</v>
      </c>
      <c r="M10" s="64">
        <v>760</v>
      </c>
      <c r="N10" s="62">
        <v>815</v>
      </c>
      <c r="O10" s="62">
        <v>20</v>
      </c>
      <c r="P10" s="62">
        <v>25</v>
      </c>
      <c r="Q10" s="62">
        <v>85</v>
      </c>
      <c r="R10" s="62">
        <v>50</v>
      </c>
      <c r="S10" s="62">
        <v>35</v>
      </c>
      <c r="T10" s="62">
        <v>75</v>
      </c>
      <c r="U10" s="62">
        <v>215</v>
      </c>
      <c r="V10" s="64">
        <v>305</v>
      </c>
    </row>
    <row r="11" spans="2:22" ht="12.75">
      <c r="B11" s="40" t="s">
        <v>1</v>
      </c>
      <c r="C11" s="41" t="s">
        <v>9</v>
      </c>
      <c r="D11" s="61">
        <v>620</v>
      </c>
      <c r="E11" s="62">
        <v>450</v>
      </c>
      <c r="F11" s="62">
        <v>170</v>
      </c>
      <c r="G11" s="62">
        <v>0</v>
      </c>
      <c r="H11" s="62">
        <v>0</v>
      </c>
      <c r="I11" s="63">
        <v>35</v>
      </c>
      <c r="J11" s="62">
        <v>620</v>
      </c>
      <c r="K11" s="62">
        <v>35</v>
      </c>
      <c r="L11" s="62">
        <v>4</v>
      </c>
      <c r="M11" s="64">
        <v>575</v>
      </c>
      <c r="N11" s="62">
        <v>620</v>
      </c>
      <c r="O11" s="62">
        <v>20</v>
      </c>
      <c r="P11" s="62">
        <v>30</v>
      </c>
      <c r="Q11" s="62">
        <v>35</v>
      </c>
      <c r="R11" s="62">
        <v>50</v>
      </c>
      <c r="S11" s="62">
        <v>80</v>
      </c>
      <c r="T11" s="62">
        <v>70</v>
      </c>
      <c r="U11" s="62">
        <v>180</v>
      </c>
      <c r="V11" s="64">
        <v>150</v>
      </c>
    </row>
    <row r="12" spans="2:22" ht="12.75">
      <c r="B12" s="40" t="s">
        <v>2</v>
      </c>
      <c r="C12" s="41" t="s">
        <v>9</v>
      </c>
      <c r="D12" s="61">
        <v>435</v>
      </c>
      <c r="E12" s="62">
        <v>360</v>
      </c>
      <c r="F12" s="62">
        <v>55</v>
      </c>
      <c r="G12" s="62">
        <v>10</v>
      </c>
      <c r="H12" s="62">
        <v>15</v>
      </c>
      <c r="I12" s="63">
        <v>18</v>
      </c>
      <c r="J12" s="62">
        <v>435</v>
      </c>
      <c r="K12" s="62">
        <v>35</v>
      </c>
      <c r="L12" s="62">
        <v>0</v>
      </c>
      <c r="M12" s="64">
        <v>405</v>
      </c>
      <c r="N12" s="62">
        <v>435</v>
      </c>
      <c r="O12" s="62">
        <v>25</v>
      </c>
      <c r="P12" s="62">
        <v>15</v>
      </c>
      <c r="Q12" s="62">
        <v>35</v>
      </c>
      <c r="R12" s="62">
        <v>0</v>
      </c>
      <c r="S12" s="62">
        <v>35</v>
      </c>
      <c r="T12" s="62">
        <v>75</v>
      </c>
      <c r="U12" s="62">
        <v>85</v>
      </c>
      <c r="V12" s="64">
        <v>165</v>
      </c>
    </row>
    <row r="13" spans="2:22" ht="12.75">
      <c r="B13" s="40" t="s">
        <v>5</v>
      </c>
      <c r="C13" s="41" t="s">
        <v>9</v>
      </c>
      <c r="D13" s="61">
        <v>340</v>
      </c>
      <c r="E13" s="62">
        <v>330</v>
      </c>
      <c r="F13" s="62">
        <v>10</v>
      </c>
      <c r="G13" s="62">
        <v>0</v>
      </c>
      <c r="H13" s="62">
        <v>0</v>
      </c>
      <c r="I13" s="63">
        <v>18</v>
      </c>
      <c r="J13" s="62">
        <v>340</v>
      </c>
      <c r="K13" s="62">
        <v>0</v>
      </c>
      <c r="L13" s="62">
        <v>10</v>
      </c>
      <c r="M13" s="64">
        <v>330</v>
      </c>
      <c r="N13" s="62">
        <v>340</v>
      </c>
      <c r="O13" s="62">
        <v>0</v>
      </c>
      <c r="P13" s="62">
        <v>10</v>
      </c>
      <c r="Q13" s="62">
        <v>4</v>
      </c>
      <c r="R13" s="62">
        <v>10</v>
      </c>
      <c r="S13" s="62">
        <v>15</v>
      </c>
      <c r="T13" s="62">
        <v>30</v>
      </c>
      <c r="U13" s="62">
        <v>20</v>
      </c>
      <c r="V13" s="64">
        <v>250</v>
      </c>
    </row>
    <row r="14" spans="2:22" ht="12.75">
      <c r="B14" s="40" t="s">
        <v>6</v>
      </c>
      <c r="C14" s="41" t="s">
        <v>9</v>
      </c>
      <c r="D14" s="61">
        <v>305</v>
      </c>
      <c r="E14" s="62">
        <v>245</v>
      </c>
      <c r="F14" s="62">
        <v>39</v>
      </c>
      <c r="G14" s="62">
        <v>20</v>
      </c>
      <c r="H14" s="62">
        <v>0</v>
      </c>
      <c r="I14" s="63">
        <v>24</v>
      </c>
      <c r="J14" s="62">
        <v>305</v>
      </c>
      <c r="K14" s="62">
        <v>15</v>
      </c>
      <c r="L14" s="62">
        <v>20</v>
      </c>
      <c r="M14" s="64">
        <v>270</v>
      </c>
      <c r="N14" s="62">
        <v>305</v>
      </c>
      <c r="O14" s="62">
        <v>15</v>
      </c>
      <c r="P14" s="62">
        <v>25</v>
      </c>
      <c r="Q14" s="62">
        <v>10</v>
      </c>
      <c r="R14" s="62">
        <v>15</v>
      </c>
      <c r="S14" s="62">
        <v>25</v>
      </c>
      <c r="T14" s="62">
        <v>35</v>
      </c>
      <c r="U14" s="62">
        <v>40</v>
      </c>
      <c r="V14" s="64">
        <v>135</v>
      </c>
    </row>
    <row r="15" spans="2:22" ht="12.75">
      <c r="B15" s="40" t="s">
        <v>7</v>
      </c>
      <c r="C15" s="41" t="s">
        <v>9</v>
      </c>
      <c r="D15" s="61">
        <v>275</v>
      </c>
      <c r="E15" s="62">
        <v>235</v>
      </c>
      <c r="F15" s="62">
        <v>30</v>
      </c>
      <c r="G15" s="62">
        <v>10</v>
      </c>
      <c r="H15" s="62">
        <v>0</v>
      </c>
      <c r="I15" s="63">
        <v>19</v>
      </c>
      <c r="J15" s="62">
        <v>275</v>
      </c>
      <c r="K15" s="62">
        <v>4</v>
      </c>
      <c r="L15" s="62">
        <v>4</v>
      </c>
      <c r="M15" s="64">
        <v>270</v>
      </c>
      <c r="N15" s="62">
        <v>275</v>
      </c>
      <c r="O15" s="62">
        <v>4</v>
      </c>
      <c r="P15" s="62">
        <v>10</v>
      </c>
      <c r="Q15" s="62">
        <v>20</v>
      </c>
      <c r="R15" s="62">
        <v>40</v>
      </c>
      <c r="S15" s="62">
        <v>20</v>
      </c>
      <c r="T15" s="62">
        <v>15</v>
      </c>
      <c r="U15" s="62">
        <v>55</v>
      </c>
      <c r="V15" s="64">
        <v>115</v>
      </c>
    </row>
    <row r="16" spans="2:22" ht="12.75">
      <c r="B16" s="40" t="s">
        <v>60</v>
      </c>
      <c r="C16" s="41" t="s">
        <v>10</v>
      </c>
      <c r="D16" s="61">
        <v>275</v>
      </c>
      <c r="E16" s="62">
        <v>235</v>
      </c>
      <c r="F16" s="62">
        <v>40</v>
      </c>
      <c r="G16" s="62">
        <v>0</v>
      </c>
      <c r="H16" s="62">
        <v>0</v>
      </c>
      <c r="I16" s="63">
        <v>58</v>
      </c>
      <c r="J16" s="62">
        <v>275</v>
      </c>
      <c r="K16" s="62">
        <v>0</v>
      </c>
      <c r="L16" s="62">
        <v>0</v>
      </c>
      <c r="M16" s="64">
        <v>275</v>
      </c>
      <c r="N16" s="62">
        <v>275</v>
      </c>
      <c r="O16" s="62">
        <v>0</v>
      </c>
      <c r="P16" s="62">
        <v>0</v>
      </c>
      <c r="Q16" s="62">
        <v>15</v>
      </c>
      <c r="R16" s="62">
        <v>20</v>
      </c>
      <c r="S16" s="62">
        <v>10</v>
      </c>
      <c r="T16" s="62">
        <v>10</v>
      </c>
      <c r="U16" s="62">
        <v>40</v>
      </c>
      <c r="V16" s="64">
        <v>185</v>
      </c>
    </row>
    <row r="17" spans="2:22" ht="12.75">
      <c r="B17" s="40" t="s">
        <v>3</v>
      </c>
      <c r="C17" s="41" t="s">
        <v>9</v>
      </c>
      <c r="D17" s="61">
        <v>265</v>
      </c>
      <c r="E17" s="62">
        <v>265</v>
      </c>
      <c r="F17" s="62">
        <v>0</v>
      </c>
      <c r="G17" s="62">
        <v>0</v>
      </c>
      <c r="H17" s="62">
        <v>0</v>
      </c>
      <c r="I17" s="63">
        <v>30</v>
      </c>
      <c r="J17" s="62">
        <v>265</v>
      </c>
      <c r="K17" s="62">
        <v>0</v>
      </c>
      <c r="L17" s="62">
        <v>0</v>
      </c>
      <c r="M17" s="64">
        <v>265</v>
      </c>
      <c r="N17" s="62">
        <v>265</v>
      </c>
      <c r="O17" s="62">
        <v>0</v>
      </c>
      <c r="P17" s="62">
        <v>0</v>
      </c>
      <c r="Q17" s="62">
        <v>0</v>
      </c>
      <c r="R17" s="62">
        <v>10</v>
      </c>
      <c r="S17" s="62">
        <v>15</v>
      </c>
      <c r="T17" s="62">
        <v>30</v>
      </c>
      <c r="U17" s="62">
        <v>60</v>
      </c>
      <c r="V17" s="64">
        <v>150</v>
      </c>
    </row>
    <row r="18" spans="2:22" ht="12.75">
      <c r="B18" s="40" t="s">
        <v>8</v>
      </c>
      <c r="C18" s="41"/>
      <c r="D18" s="61">
        <v>4644</v>
      </c>
      <c r="E18" s="62">
        <v>3816</v>
      </c>
      <c r="F18" s="62">
        <v>581</v>
      </c>
      <c r="G18" s="62">
        <v>97</v>
      </c>
      <c r="H18" s="62">
        <v>72</v>
      </c>
      <c r="I18" s="65" t="s">
        <v>52</v>
      </c>
      <c r="J18" s="62">
        <v>3705</v>
      </c>
      <c r="K18" s="62">
        <v>76</v>
      </c>
      <c r="L18" s="62">
        <v>138</v>
      </c>
      <c r="M18" s="64">
        <v>3480</v>
      </c>
      <c r="N18" s="62">
        <v>3700</v>
      </c>
      <c r="O18" s="62">
        <v>79</v>
      </c>
      <c r="P18" s="62">
        <v>198</v>
      </c>
      <c r="Q18" s="62">
        <v>109</v>
      </c>
      <c r="R18" s="62">
        <v>177</v>
      </c>
      <c r="S18" s="62">
        <v>275</v>
      </c>
      <c r="T18" s="62">
        <v>477</v>
      </c>
      <c r="U18" s="62">
        <v>673</v>
      </c>
      <c r="V18" s="64">
        <v>1642</v>
      </c>
    </row>
    <row r="19" spans="1:22" ht="14.25">
      <c r="A19" s="23"/>
      <c r="B19" s="24" t="s">
        <v>51</v>
      </c>
      <c r="C19" s="25"/>
      <c r="D19" s="26">
        <f>SUM(D7:D18)</f>
        <v>16654</v>
      </c>
      <c r="E19" s="27">
        <f>SUM(E7:E18)</f>
        <v>12766</v>
      </c>
      <c r="F19" s="27">
        <f>SUM(F7:F18)</f>
        <v>1850</v>
      </c>
      <c r="G19" s="27">
        <f>SUM(G7:G18)</f>
        <v>472</v>
      </c>
      <c r="H19" s="27">
        <f>SUM(H7:H18)</f>
        <v>1497</v>
      </c>
      <c r="I19" s="28" t="s">
        <v>52</v>
      </c>
      <c r="J19" s="27">
        <f aca="true" t="shared" si="0" ref="J19:V19">SUM(J7:J18)</f>
        <v>15715</v>
      </c>
      <c r="K19" s="27">
        <f t="shared" si="0"/>
        <v>560</v>
      </c>
      <c r="L19" s="27">
        <f t="shared" si="0"/>
        <v>516</v>
      </c>
      <c r="M19" s="29">
        <f t="shared" si="0"/>
        <v>14625</v>
      </c>
      <c r="N19" s="27">
        <f t="shared" si="0"/>
        <v>15710</v>
      </c>
      <c r="O19" s="27">
        <f t="shared" si="0"/>
        <v>448</v>
      </c>
      <c r="P19" s="27">
        <f t="shared" si="0"/>
        <v>738</v>
      </c>
      <c r="Q19" s="27">
        <f t="shared" si="0"/>
        <v>1073</v>
      </c>
      <c r="R19" s="27">
        <f t="shared" si="0"/>
        <v>1017</v>
      </c>
      <c r="S19" s="27">
        <f t="shared" si="0"/>
        <v>1415</v>
      </c>
      <c r="T19" s="27">
        <f t="shared" si="0"/>
        <v>2142</v>
      </c>
      <c r="U19" s="27">
        <f t="shared" si="0"/>
        <v>3113</v>
      </c>
      <c r="V19" s="29">
        <f t="shared" si="0"/>
        <v>5682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6" t="s">
        <v>11</v>
      </c>
      <c r="C27" s="67"/>
      <c r="D27" s="68" t="s">
        <v>12</v>
      </c>
      <c r="E27" s="69"/>
      <c r="F27" s="69"/>
      <c r="G27" s="69"/>
      <c r="H27" s="70"/>
      <c r="I27" s="6" t="s">
        <v>13</v>
      </c>
      <c r="J27" s="68" t="s">
        <v>14</v>
      </c>
      <c r="K27" s="71"/>
      <c r="L27" s="71"/>
      <c r="M27" s="72"/>
      <c r="N27" s="7" t="s">
        <v>15</v>
      </c>
      <c r="O27" s="68" t="s">
        <v>16</v>
      </c>
      <c r="P27" s="71"/>
      <c r="Q27" s="71"/>
      <c r="R27" s="71"/>
      <c r="S27" s="71"/>
      <c r="T27" s="71"/>
      <c r="U27" s="71"/>
      <c r="V27" s="72"/>
    </row>
    <row r="28" spans="1:22" ht="12.75">
      <c r="A28"/>
      <c r="B28" s="8"/>
      <c r="C28" s="9"/>
      <c r="D28" s="6" t="s">
        <v>15</v>
      </c>
      <c r="E28" s="10" t="s">
        <v>17</v>
      </c>
      <c r="F28" s="10"/>
      <c r="G28" s="10" t="s">
        <v>18</v>
      </c>
      <c r="H28" s="11"/>
      <c r="I28" s="12" t="s">
        <v>19</v>
      </c>
      <c r="J28" s="6" t="s">
        <v>15</v>
      </c>
      <c r="K28" s="10" t="s">
        <v>20</v>
      </c>
      <c r="L28" s="10" t="s">
        <v>54</v>
      </c>
      <c r="M28" s="11" t="s">
        <v>22</v>
      </c>
      <c r="N28" s="13" t="s">
        <v>23</v>
      </c>
      <c r="O28" s="10"/>
      <c r="P28" s="14" t="s">
        <v>24</v>
      </c>
      <c r="Q28" s="14" t="s">
        <v>25</v>
      </c>
      <c r="R28" s="14" t="s">
        <v>26</v>
      </c>
      <c r="S28" s="14" t="s">
        <v>27</v>
      </c>
      <c r="T28" s="14" t="s">
        <v>28</v>
      </c>
      <c r="U28" s="14" t="s">
        <v>29</v>
      </c>
      <c r="V28" s="11"/>
    </row>
    <row r="29" spans="1:22" ht="12.75">
      <c r="A29"/>
      <c r="B29" s="15" t="s">
        <v>30</v>
      </c>
      <c r="C29" s="16" t="s">
        <v>31</v>
      </c>
      <c r="D29" s="17" t="s">
        <v>32</v>
      </c>
      <c r="E29" s="18" t="s">
        <v>33</v>
      </c>
      <c r="F29" s="18" t="s">
        <v>34</v>
      </c>
      <c r="G29" s="18" t="s">
        <v>35</v>
      </c>
      <c r="H29" s="19" t="s">
        <v>36</v>
      </c>
      <c r="I29" s="18" t="s">
        <v>37</v>
      </c>
      <c r="J29" s="17" t="s">
        <v>32</v>
      </c>
      <c r="K29" s="18" t="s">
        <v>38</v>
      </c>
      <c r="L29" s="18" t="s">
        <v>39</v>
      </c>
      <c r="M29" s="19" t="s">
        <v>39</v>
      </c>
      <c r="N29" s="20" t="s">
        <v>40</v>
      </c>
      <c r="O29" s="18" t="s">
        <v>41</v>
      </c>
      <c r="P29" s="21" t="s">
        <v>42</v>
      </c>
      <c r="Q29" s="21" t="s">
        <v>43</v>
      </c>
      <c r="R29" s="21" t="s">
        <v>44</v>
      </c>
      <c r="S29" s="21" t="s">
        <v>45</v>
      </c>
      <c r="T29" s="21" t="s">
        <v>46</v>
      </c>
      <c r="U29" s="21" t="s">
        <v>47</v>
      </c>
      <c r="V29" s="22" t="s">
        <v>48</v>
      </c>
    </row>
    <row r="30" spans="1:22" ht="12.75">
      <c r="A30"/>
      <c r="B30" s="8" t="s">
        <v>50</v>
      </c>
      <c r="C30" s="9" t="s">
        <v>9</v>
      </c>
      <c r="D30" s="34" t="s">
        <v>55</v>
      </c>
      <c r="E30" s="35">
        <f>+(E7/D7)</f>
        <v>0.5933333333333334</v>
      </c>
      <c r="F30" s="35">
        <f>+(F7/D7)</f>
        <v>0.08333333333333333</v>
      </c>
      <c r="G30" s="35">
        <f>+(G7/D7)</f>
        <v>0.03222222222222222</v>
      </c>
      <c r="H30" s="36">
        <f>+(H7/D7)</f>
        <v>0.2922222222222222</v>
      </c>
      <c r="I30" s="37" t="s">
        <v>52</v>
      </c>
      <c r="J30" s="34" t="s">
        <v>55</v>
      </c>
      <c r="K30" s="35">
        <f>+(K7/J7)</f>
        <v>0.04666666666666667</v>
      </c>
      <c r="L30" s="35">
        <f>+(L7/J7)</f>
        <v>0.051111111111111114</v>
      </c>
      <c r="M30" s="36">
        <f>+(M7/J7)</f>
        <v>0.9022222222222223</v>
      </c>
      <c r="N30" s="34" t="s">
        <v>55</v>
      </c>
      <c r="O30" s="38">
        <f>+(O7/N7)</f>
        <v>0.042222222222222223</v>
      </c>
      <c r="P30" s="38">
        <f>+(P7/N7)</f>
        <v>0.05444444444444444</v>
      </c>
      <c r="Q30" s="38">
        <f>+(Q7/N7)</f>
        <v>0.09555555555555556</v>
      </c>
      <c r="R30" s="38">
        <f>+(R7/N7)</f>
        <v>0.08</v>
      </c>
      <c r="S30" s="38">
        <f>+(S7/N7)</f>
        <v>0.12555555555555556</v>
      </c>
      <c r="T30" s="38">
        <f>+(T7/N7)</f>
        <v>0.16444444444444445</v>
      </c>
      <c r="U30" s="38">
        <f>+(U7/N7)</f>
        <v>0.20333333333333334</v>
      </c>
      <c r="V30" s="39">
        <f>+(V7/N7)</f>
        <v>0.23444444444444446</v>
      </c>
    </row>
    <row r="31" spans="1:22" ht="12.75">
      <c r="A31"/>
      <c r="B31" s="40" t="s">
        <v>60</v>
      </c>
      <c r="C31" s="41" t="s">
        <v>9</v>
      </c>
      <c r="D31" s="42" t="s">
        <v>55</v>
      </c>
      <c r="E31" s="43">
        <f>+(E8/D8)</f>
        <v>0.8480620155038759</v>
      </c>
      <c r="F31" s="43">
        <f aca="true" t="shared" si="1" ref="F31:F41">+(F8/D8)</f>
        <v>0.10852713178294573</v>
      </c>
      <c r="G31" s="43">
        <f aca="true" t="shared" si="2" ref="G31:G41">+(G8/D8)</f>
        <v>0.017054263565891473</v>
      </c>
      <c r="H31" s="44">
        <f aca="true" t="shared" si="3" ref="H31:H41">+(H8/D8)</f>
        <v>0.02635658914728682</v>
      </c>
      <c r="I31" s="37" t="s">
        <v>52</v>
      </c>
      <c r="J31" s="42" t="s">
        <v>55</v>
      </c>
      <c r="K31" s="43">
        <f aca="true" t="shared" si="4" ref="K31:K42">+(K8/J8)</f>
        <v>0.021705426356589147</v>
      </c>
      <c r="L31" s="43">
        <f aca="true" t="shared" si="5" ref="L31:L41">+(L8/J8)</f>
        <v>0.018604651162790697</v>
      </c>
      <c r="M31" s="44">
        <f aca="true" t="shared" si="6" ref="M31:M41">+(M8/J8)</f>
        <v>0.9596899224806201</v>
      </c>
      <c r="N31" s="42" t="s">
        <v>55</v>
      </c>
      <c r="O31" s="45">
        <f aca="true" t="shared" si="7" ref="O31:O42">+(O8/N8)</f>
        <v>0.021705426356589147</v>
      </c>
      <c r="P31" s="45">
        <f aca="true" t="shared" si="8" ref="P31:P41">+(P8/N8)</f>
        <v>0.034108527131782945</v>
      </c>
      <c r="Q31" s="45">
        <f aca="true" t="shared" si="9" ref="Q31:Q41">+(Q8/N8)</f>
        <v>0.06046511627906977</v>
      </c>
      <c r="R31" s="45">
        <f aca="true" t="shared" si="10" ref="R31:R41">+(R8/N8)</f>
        <v>0.06046511627906977</v>
      </c>
      <c r="S31" s="45">
        <f aca="true" t="shared" si="11" ref="S31:S41">+(S8/N8)</f>
        <v>0.07751937984496124</v>
      </c>
      <c r="T31" s="45">
        <f aca="true" t="shared" si="12" ref="T31:T41">+(T8/N8)</f>
        <v>0.14263565891472868</v>
      </c>
      <c r="U31" s="45">
        <f aca="true" t="shared" si="13" ref="U31:U41">+(U8/N8)</f>
        <v>0.19689922480620156</v>
      </c>
      <c r="V31" s="46">
        <f aca="true" t="shared" si="14" ref="V31:V41">+(V8/N8)</f>
        <v>0.4062015503875969</v>
      </c>
    </row>
    <row r="32" spans="1:22" ht="12.75">
      <c r="A32"/>
      <c r="B32" s="40" t="s">
        <v>0</v>
      </c>
      <c r="C32" s="41" t="s">
        <v>9</v>
      </c>
      <c r="D32" s="42" t="s">
        <v>55</v>
      </c>
      <c r="E32" s="43">
        <f>+(E9/D9)</f>
        <v>0.8167539267015707</v>
      </c>
      <c r="F32" s="43">
        <f>+(F9/D9)</f>
        <v>0.06282722513089005</v>
      </c>
      <c r="G32" s="43">
        <f>+(G9/D9)</f>
        <v>0.1099476439790576</v>
      </c>
      <c r="H32" s="44">
        <f t="shared" si="3"/>
        <v>0.010471204188481676</v>
      </c>
      <c r="I32" s="37" t="s">
        <v>52</v>
      </c>
      <c r="J32" s="42" t="s">
        <v>55</v>
      </c>
      <c r="K32" s="43">
        <f t="shared" si="4"/>
        <v>0.07853403141361257</v>
      </c>
      <c r="L32" s="43">
        <f t="shared" si="5"/>
        <v>0.041884816753926704</v>
      </c>
      <c r="M32" s="44">
        <f t="shared" si="6"/>
        <v>0.8795811518324608</v>
      </c>
      <c r="N32" s="42" t="s">
        <v>55</v>
      </c>
      <c r="O32" s="45">
        <f t="shared" si="7"/>
        <v>0.02617801047120419</v>
      </c>
      <c r="P32" s="45">
        <f t="shared" si="8"/>
        <v>0.07329842931937172</v>
      </c>
      <c r="Q32" s="45">
        <f t="shared" si="9"/>
        <v>0.14136125654450263</v>
      </c>
      <c r="R32" s="45">
        <f t="shared" si="10"/>
        <v>0.09424083769633508</v>
      </c>
      <c r="S32" s="45">
        <f t="shared" si="11"/>
        <v>0.09424083769633508</v>
      </c>
      <c r="T32" s="45">
        <f t="shared" si="12"/>
        <v>0.13089005235602094</v>
      </c>
      <c r="U32" s="45">
        <f t="shared" si="13"/>
        <v>0.20418848167539266</v>
      </c>
      <c r="V32" s="46">
        <f t="shared" si="14"/>
        <v>0.23036649214659685</v>
      </c>
    </row>
    <row r="33" spans="1:22" ht="12.75">
      <c r="A33"/>
      <c r="B33" s="40" t="s">
        <v>4</v>
      </c>
      <c r="C33" s="41" t="s">
        <v>9</v>
      </c>
      <c r="D33" s="42" t="s">
        <v>55</v>
      </c>
      <c r="E33" s="43">
        <f aca="true" t="shared" si="15" ref="E33:E42">+(E10/D10)</f>
        <v>0.7914110429447853</v>
      </c>
      <c r="F33" s="43">
        <f t="shared" si="1"/>
        <v>0.17177914110429449</v>
      </c>
      <c r="G33" s="43">
        <f t="shared" si="2"/>
        <v>0.03680981595092025</v>
      </c>
      <c r="H33" s="44">
        <f t="shared" si="3"/>
        <v>0</v>
      </c>
      <c r="I33" s="37" t="s">
        <v>52</v>
      </c>
      <c r="J33" s="42" t="s">
        <v>55</v>
      </c>
      <c r="K33" s="43">
        <f t="shared" si="4"/>
        <v>0.049079754601226995</v>
      </c>
      <c r="L33" s="43">
        <f t="shared" si="5"/>
        <v>0.012269938650306749</v>
      </c>
      <c r="M33" s="44">
        <f t="shared" si="6"/>
        <v>0.9325153374233128</v>
      </c>
      <c r="N33" s="42" t="s">
        <v>55</v>
      </c>
      <c r="O33" s="45">
        <f t="shared" si="7"/>
        <v>0.024539877300613498</v>
      </c>
      <c r="P33" s="45">
        <f t="shared" si="8"/>
        <v>0.03067484662576687</v>
      </c>
      <c r="Q33" s="45">
        <f t="shared" si="9"/>
        <v>0.10429447852760736</v>
      </c>
      <c r="R33" s="45">
        <f t="shared" si="10"/>
        <v>0.06134969325153374</v>
      </c>
      <c r="S33" s="45">
        <f t="shared" si="11"/>
        <v>0.04294478527607362</v>
      </c>
      <c r="T33" s="45">
        <f t="shared" si="12"/>
        <v>0.09202453987730061</v>
      </c>
      <c r="U33" s="45">
        <f t="shared" si="13"/>
        <v>0.26380368098159507</v>
      </c>
      <c r="V33" s="46">
        <f t="shared" si="14"/>
        <v>0.37423312883435583</v>
      </c>
    </row>
    <row r="34" spans="1:22" ht="12.75">
      <c r="A34"/>
      <c r="B34" s="40" t="s">
        <v>1</v>
      </c>
      <c r="C34" s="41" t="s">
        <v>9</v>
      </c>
      <c r="D34" s="42" t="s">
        <v>55</v>
      </c>
      <c r="E34" s="43">
        <f t="shared" si="15"/>
        <v>0.7258064516129032</v>
      </c>
      <c r="F34" s="43">
        <f t="shared" si="1"/>
        <v>0.27419354838709675</v>
      </c>
      <c r="G34" s="43">
        <f t="shared" si="2"/>
        <v>0</v>
      </c>
      <c r="H34" s="44">
        <f t="shared" si="3"/>
        <v>0</v>
      </c>
      <c r="I34" s="37" t="s">
        <v>52</v>
      </c>
      <c r="J34" s="42" t="s">
        <v>55</v>
      </c>
      <c r="K34" s="43">
        <f t="shared" si="4"/>
        <v>0.056451612903225805</v>
      </c>
      <c r="L34" s="43">
        <f t="shared" si="5"/>
        <v>0.0064516129032258064</v>
      </c>
      <c r="M34" s="44">
        <f t="shared" si="6"/>
        <v>0.9274193548387096</v>
      </c>
      <c r="N34" s="42" t="s">
        <v>55</v>
      </c>
      <c r="O34" s="45">
        <f t="shared" si="7"/>
        <v>0.03225806451612903</v>
      </c>
      <c r="P34" s="45">
        <f t="shared" si="8"/>
        <v>0.04838709677419355</v>
      </c>
      <c r="Q34" s="45">
        <f t="shared" si="9"/>
        <v>0.056451612903225805</v>
      </c>
      <c r="R34" s="45">
        <f t="shared" si="10"/>
        <v>0.08064516129032258</v>
      </c>
      <c r="S34" s="45">
        <f t="shared" si="11"/>
        <v>0.12903225806451613</v>
      </c>
      <c r="T34" s="45">
        <f t="shared" si="12"/>
        <v>0.11290322580645161</v>
      </c>
      <c r="U34" s="45">
        <f t="shared" si="13"/>
        <v>0.2903225806451613</v>
      </c>
      <c r="V34" s="46">
        <f t="shared" si="14"/>
        <v>0.24193548387096775</v>
      </c>
    </row>
    <row r="35" spans="1:22" ht="12.75">
      <c r="A35"/>
      <c r="B35" s="40" t="s">
        <v>2</v>
      </c>
      <c r="C35" s="41" t="s">
        <v>9</v>
      </c>
      <c r="D35" s="42" t="s">
        <v>55</v>
      </c>
      <c r="E35" s="43">
        <f t="shared" si="15"/>
        <v>0.8275862068965517</v>
      </c>
      <c r="F35" s="43">
        <f t="shared" si="1"/>
        <v>0.12643678160919541</v>
      </c>
      <c r="G35" s="43">
        <f t="shared" si="2"/>
        <v>0.022988505747126436</v>
      </c>
      <c r="H35" s="44">
        <f t="shared" si="3"/>
        <v>0.034482758620689655</v>
      </c>
      <c r="I35" s="37" t="s">
        <v>52</v>
      </c>
      <c r="J35" s="42" t="s">
        <v>55</v>
      </c>
      <c r="K35" s="43">
        <f t="shared" si="4"/>
        <v>0.08045977011494253</v>
      </c>
      <c r="L35" s="43">
        <f t="shared" si="5"/>
        <v>0</v>
      </c>
      <c r="M35" s="44">
        <f t="shared" si="6"/>
        <v>0.9310344827586207</v>
      </c>
      <c r="N35" s="42" t="s">
        <v>55</v>
      </c>
      <c r="O35" s="45">
        <f t="shared" si="7"/>
        <v>0.05747126436781609</v>
      </c>
      <c r="P35" s="45">
        <f t="shared" si="8"/>
        <v>0.034482758620689655</v>
      </c>
      <c r="Q35" s="45">
        <f t="shared" si="9"/>
        <v>0.08045977011494253</v>
      </c>
      <c r="R35" s="45">
        <f t="shared" si="10"/>
        <v>0</v>
      </c>
      <c r="S35" s="45">
        <f t="shared" si="11"/>
        <v>0.08045977011494253</v>
      </c>
      <c r="T35" s="45">
        <f t="shared" si="12"/>
        <v>0.1724137931034483</v>
      </c>
      <c r="U35" s="45">
        <f t="shared" si="13"/>
        <v>0.19540229885057472</v>
      </c>
      <c r="V35" s="46">
        <f t="shared" si="14"/>
        <v>0.3793103448275862</v>
      </c>
    </row>
    <row r="36" spans="1:22" ht="12.75">
      <c r="A36"/>
      <c r="B36" s="40" t="s">
        <v>5</v>
      </c>
      <c r="C36" s="41" t="s">
        <v>9</v>
      </c>
      <c r="D36" s="42" t="s">
        <v>55</v>
      </c>
      <c r="E36" s="43">
        <f t="shared" si="15"/>
        <v>0.9705882352941176</v>
      </c>
      <c r="F36" s="43">
        <f t="shared" si="1"/>
        <v>0.029411764705882353</v>
      </c>
      <c r="G36" s="43">
        <f t="shared" si="2"/>
        <v>0</v>
      </c>
      <c r="H36" s="44">
        <f t="shared" si="3"/>
        <v>0</v>
      </c>
      <c r="I36" s="37" t="s">
        <v>52</v>
      </c>
      <c r="J36" s="42" t="s">
        <v>55</v>
      </c>
      <c r="K36" s="43">
        <f t="shared" si="4"/>
        <v>0</v>
      </c>
      <c r="L36" s="43">
        <f t="shared" si="5"/>
        <v>0.029411764705882353</v>
      </c>
      <c r="M36" s="44">
        <f t="shared" si="6"/>
        <v>0.9705882352941176</v>
      </c>
      <c r="N36" s="42" t="s">
        <v>55</v>
      </c>
      <c r="O36" s="45">
        <f t="shared" si="7"/>
        <v>0</v>
      </c>
      <c r="P36" s="45">
        <f t="shared" si="8"/>
        <v>0.029411764705882353</v>
      </c>
      <c r="Q36" s="45">
        <f t="shared" si="9"/>
        <v>0.011764705882352941</v>
      </c>
      <c r="R36" s="45">
        <f t="shared" si="10"/>
        <v>0.029411764705882353</v>
      </c>
      <c r="S36" s="45">
        <f t="shared" si="11"/>
        <v>0.04411764705882353</v>
      </c>
      <c r="T36" s="45">
        <f t="shared" si="12"/>
        <v>0.08823529411764706</v>
      </c>
      <c r="U36" s="45">
        <f t="shared" si="13"/>
        <v>0.058823529411764705</v>
      </c>
      <c r="V36" s="46">
        <f t="shared" si="14"/>
        <v>0.7352941176470589</v>
      </c>
    </row>
    <row r="37" spans="1:22" ht="12.75">
      <c r="A37"/>
      <c r="B37" s="40" t="s">
        <v>6</v>
      </c>
      <c r="C37" s="41" t="s">
        <v>9</v>
      </c>
      <c r="D37" s="42" t="s">
        <v>55</v>
      </c>
      <c r="E37" s="43">
        <f t="shared" si="15"/>
        <v>0.8032786885245902</v>
      </c>
      <c r="F37" s="43">
        <f t="shared" si="1"/>
        <v>0.12786885245901639</v>
      </c>
      <c r="G37" s="43">
        <f t="shared" si="2"/>
        <v>0.06557377049180328</v>
      </c>
      <c r="H37" s="44">
        <f t="shared" si="3"/>
        <v>0</v>
      </c>
      <c r="I37" s="37" t="s">
        <v>52</v>
      </c>
      <c r="J37" s="42" t="s">
        <v>55</v>
      </c>
      <c r="K37" s="43">
        <f t="shared" si="4"/>
        <v>0.04918032786885246</v>
      </c>
      <c r="L37" s="43">
        <f t="shared" si="5"/>
        <v>0.06557377049180328</v>
      </c>
      <c r="M37" s="44">
        <f t="shared" si="6"/>
        <v>0.8852459016393442</v>
      </c>
      <c r="N37" s="42" t="s">
        <v>55</v>
      </c>
      <c r="O37" s="45">
        <f t="shared" si="7"/>
        <v>0.04918032786885246</v>
      </c>
      <c r="P37" s="45">
        <f t="shared" si="8"/>
        <v>0.08196721311475409</v>
      </c>
      <c r="Q37" s="45">
        <f t="shared" si="9"/>
        <v>0.03278688524590164</v>
      </c>
      <c r="R37" s="45">
        <f t="shared" si="10"/>
        <v>0.04918032786885246</v>
      </c>
      <c r="S37" s="45">
        <f t="shared" si="11"/>
        <v>0.08196721311475409</v>
      </c>
      <c r="T37" s="45">
        <f t="shared" si="12"/>
        <v>0.11475409836065574</v>
      </c>
      <c r="U37" s="45">
        <f t="shared" si="13"/>
        <v>0.13114754098360656</v>
      </c>
      <c r="V37" s="46">
        <f t="shared" si="14"/>
        <v>0.4426229508196721</v>
      </c>
    </row>
    <row r="38" spans="1:22" ht="12.75">
      <c r="A38"/>
      <c r="B38" s="40" t="s">
        <v>7</v>
      </c>
      <c r="C38" s="41" t="s">
        <v>9</v>
      </c>
      <c r="D38" s="42" t="s">
        <v>55</v>
      </c>
      <c r="E38" s="43">
        <f t="shared" si="15"/>
        <v>0.8545454545454545</v>
      </c>
      <c r="F38" s="43">
        <f t="shared" si="1"/>
        <v>0.10909090909090909</v>
      </c>
      <c r="G38" s="43">
        <f t="shared" si="2"/>
        <v>0.03636363636363636</v>
      </c>
      <c r="H38" s="44">
        <f t="shared" si="3"/>
        <v>0</v>
      </c>
      <c r="I38" s="37" t="s">
        <v>52</v>
      </c>
      <c r="J38" s="42" t="s">
        <v>55</v>
      </c>
      <c r="K38" s="43">
        <f t="shared" si="4"/>
        <v>0.014545454545454545</v>
      </c>
      <c r="L38" s="43">
        <f t="shared" si="5"/>
        <v>0.014545454545454545</v>
      </c>
      <c r="M38" s="44">
        <f t="shared" si="6"/>
        <v>0.9818181818181818</v>
      </c>
      <c r="N38" s="42" t="s">
        <v>55</v>
      </c>
      <c r="O38" s="45">
        <f t="shared" si="7"/>
        <v>0.014545454545454545</v>
      </c>
      <c r="P38" s="45">
        <f t="shared" si="8"/>
        <v>0.03636363636363636</v>
      </c>
      <c r="Q38" s="45">
        <f t="shared" si="9"/>
        <v>0.07272727272727272</v>
      </c>
      <c r="R38" s="45">
        <f t="shared" si="10"/>
        <v>0.14545454545454545</v>
      </c>
      <c r="S38" s="45">
        <f t="shared" si="11"/>
        <v>0.07272727272727272</v>
      </c>
      <c r="T38" s="45">
        <f t="shared" si="12"/>
        <v>0.05454545454545454</v>
      </c>
      <c r="U38" s="45">
        <f t="shared" si="13"/>
        <v>0.2</v>
      </c>
      <c r="V38" s="46">
        <f t="shared" si="14"/>
        <v>0.41818181818181815</v>
      </c>
    </row>
    <row r="39" spans="1:22" ht="12.75">
      <c r="A39"/>
      <c r="B39" s="40" t="s">
        <v>60</v>
      </c>
      <c r="C39" s="41" t="s">
        <v>10</v>
      </c>
      <c r="D39" s="42" t="s">
        <v>55</v>
      </c>
      <c r="E39" s="43">
        <f t="shared" si="15"/>
        <v>0.8545454545454545</v>
      </c>
      <c r="F39" s="43">
        <f t="shared" si="1"/>
        <v>0.14545454545454545</v>
      </c>
      <c r="G39" s="43">
        <f t="shared" si="2"/>
        <v>0</v>
      </c>
      <c r="H39" s="44">
        <f t="shared" si="3"/>
        <v>0</v>
      </c>
      <c r="I39" s="37" t="s">
        <v>52</v>
      </c>
      <c r="J39" s="42" t="s">
        <v>55</v>
      </c>
      <c r="K39" s="43">
        <f t="shared" si="4"/>
        <v>0</v>
      </c>
      <c r="L39" s="43">
        <f t="shared" si="5"/>
        <v>0</v>
      </c>
      <c r="M39" s="44">
        <f t="shared" si="6"/>
        <v>1</v>
      </c>
      <c r="N39" s="42" t="s">
        <v>55</v>
      </c>
      <c r="O39" s="45">
        <f t="shared" si="7"/>
        <v>0</v>
      </c>
      <c r="P39" s="45">
        <f t="shared" si="8"/>
        <v>0</v>
      </c>
      <c r="Q39" s="45">
        <f t="shared" si="9"/>
        <v>0.05454545454545454</v>
      </c>
      <c r="R39" s="45">
        <f t="shared" si="10"/>
        <v>0.07272727272727272</v>
      </c>
      <c r="S39" s="45">
        <f t="shared" si="11"/>
        <v>0.03636363636363636</v>
      </c>
      <c r="T39" s="45">
        <f t="shared" si="12"/>
        <v>0.03636363636363636</v>
      </c>
      <c r="U39" s="45">
        <f t="shared" si="13"/>
        <v>0.14545454545454545</v>
      </c>
      <c r="V39" s="46">
        <f t="shared" si="14"/>
        <v>0.6727272727272727</v>
      </c>
    </row>
    <row r="40" spans="1:22" ht="12.75">
      <c r="A40"/>
      <c r="B40" s="40" t="s">
        <v>3</v>
      </c>
      <c r="C40" s="41" t="s">
        <v>9</v>
      </c>
      <c r="D40" s="42" t="s">
        <v>55</v>
      </c>
      <c r="E40" s="43">
        <f t="shared" si="15"/>
        <v>1</v>
      </c>
      <c r="F40" s="43">
        <f t="shared" si="1"/>
        <v>0</v>
      </c>
      <c r="G40" s="43">
        <f t="shared" si="2"/>
        <v>0</v>
      </c>
      <c r="H40" s="44">
        <f t="shared" si="3"/>
        <v>0</v>
      </c>
      <c r="I40" s="37" t="s">
        <v>52</v>
      </c>
      <c r="J40" s="42" t="s">
        <v>55</v>
      </c>
      <c r="K40" s="43">
        <f t="shared" si="4"/>
        <v>0</v>
      </c>
      <c r="L40" s="43">
        <f t="shared" si="5"/>
        <v>0</v>
      </c>
      <c r="M40" s="44">
        <f t="shared" si="6"/>
        <v>1</v>
      </c>
      <c r="N40" s="42" t="s">
        <v>55</v>
      </c>
      <c r="O40" s="45">
        <f t="shared" si="7"/>
        <v>0</v>
      </c>
      <c r="P40" s="45">
        <f t="shared" si="8"/>
        <v>0</v>
      </c>
      <c r="Q40" s="45">
        <f t="shared" si="9"/>
        <v>0</v>
      </c>
      <c r="R40" s="45">
        <f t="shared" si="10"/>
        <v>0.03773584905660377</v>
      </c>
      <c r="S40" s="45">
        <f t="shared" si="11"/>
        <v>0.05660377358490566</v>
      </c>
      <c r="T40" s="45">
        <f t="shared" si="12"/>
        <v>0.11320754716981132</v>
      </c>
      <c r="U40" s="45">
        <f t="shared" si="13"/>
        <v>0.22641509433962265</v>
      </c>
      <c r="V40" s="46">
        <f t="shared" si="14"/>
        <v>0.5660377358490566</v>
      </c>
    </row>
    <row r="41" spans="1:22" ht="12.75">
      <c r="A41"/>
      <c r="B41" s="40" t="s">
        <v>8</v>
      </c>
      <c r="C41" s="41"/>
      <c r="D41" s="42" t="s">
        <v>55</v>
      </c>
      <c r="E41" s="43">
        <f t="shared" si="15"/>
        <v>0.8217054263565892</v>
      </c>
      <c r="F41" s="43">
        <f t="shared" si="1"/>
        <v>0.12510766580534022</v>
      </c>
      <c r="G41" s="43">
        <f t="shared" si="2"/>
        <v>0.020887166236003445</v>
      </c>
      <c r="H41" s="44">
        <f t="shared" si="3"/>
        <v>0.015503875968992248</v>
      </c>
      <c r="I41" s="47" t="s">
        <v>52</v>
      </c>
      <c r="J41" s="42" t="s">
        <v>55</v>
      </c>
      <c r="K41" s="43">
        <f t="shared" si="4"/>
        <v>0.020512820512820513</v>
      </c>
      <c r="L41" s="43">
        <f t="shared" si="5"/>
        <v>0.03724696356275304</v>
      </c>
      <c r="M41" s="44">
        <f t="shared" si="6"/>
        <v>0.9392712550607287</v>
      </c>
      <c r="N41" s="42" t="s">
        <v>55</v>
      </c>
      <c r="O41" s="45">
        <f t="shared" si="7"/>
        <v>0.021351351351351352</v>
      </c>
      <c r="P41" s="45">
        <f t="shared" si="8"/>
        <v>0.053513513513513515</v>
      </c>
      <c r="Q41" s="45">
        <f t="shared" si="9"/>
        <v>0.02945945945945946</v>
      </c>
      <c r="R41" s="45">
        <f t="shared" si="10"/>
        <v>0.047837837837837835</v>
      </c>
      <c r="S41" s="45">
        <f t="shared" si="11"/>
        <v>0.07432432432432433</v>
      </c>
      <c r="T41" s="45">
        <f t="shared" si="12"/>
        <v>0.1289189189189189</v>
      </c>
      <c r="U41" s="45">
        <f t="shared" si="13"/>
        <v>0.1818918918918919</v>
      </c>
      <c r="V41" s="46">
        <f t="shared" si="14"/>
        <v>0.4437837837837838</v>
      </c>
    </row>
    <row r="42" spans="1:22" ht="12.75">
      <c r="A42"/>
      <c r="B42" s="24" t="s">
        <v>51</v>
      </c>
      <c r="C42" s="25"/>
      <c r="D42" s="48" t="s">
        <v>55</v>
      </c>
      <c r="E42" s="49">
        <f t="shared" si="15"/>
        <v>0.7665425723549898</v>
      </c>
      <c r="F42" s="49">
        <f>+(F19/D19)</f>
        <v>0.1110844241623634</v>
      </c>
      <c r="G42" s="49">
        <f>+(G19/D19)</f>
        <v>0.028341539570073255</v>
      </c>
      <c r="H42" s="50">
        <f>+(H19/D19)</f>
        <v>0.08988831511949082</v>
      </c>
      <c r="I42" s="51" t="s">
        <v>52</v>
      </c>
      <c r="J42" s="48" t="s">
        <v>55</v>
      </c>
      <c r="K42" s="49">
        <f t="shared" si="4"/>
        <v>0.035634743875278395</v>
      </c>
      <c r="L42" s="49">
        <f>+(L19/J19)</f>
        <v>0.032834871142220806</v>
      </c>
      <c r="M42" s="50">
        <f>+(M19/J19)</f>
        <v>0.9306395163856188</v>
      </c>
      <c r="N42" s="48" t="s">
        <v>55</v>
      </c>
      <c r="O42" s="52">
        <f t="shared" si="7"/>
        <v>0.02851686823679185</v>
      </c>
      <c r="P42" s="52">
        <f>+(P19/N19)</f>
        <v>0.04697644812221515</v>
      </c>
      <c r="Q42" s="52">
        <f>+(Q19/N19)</f>
        <v>0.0683004455760662</v>
      </c>
      <c r="R42" s="52">
        <f>+(R19/N19)</f>
        <v>0.06473583704646722</v>
      </c>
      <c r="S42" s="52">
        <f>+(S19/N19)</f>
        <v>0.09007001909611713</v>
      </c>
      <c r="T42" s="52">
        <f>+(T19/N19)</f>
        <v>0.13634627625716103</v>
      </c>
      <c r="U42" s="52">
        <f>+(U19/N19)</f>
        <v>0.19815404201145767</v>
      </c>
      <c r="V42" s="53">
        <f>+(V19/N19)</f>
        <v>0.36168045830681095</v>
      </c>
    </row>
    <row r="43" spans="1:22" ht="12.75">
      <c r="A43"/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6" t="s">
        <v>57</v>
      </c>
      <c r="C50" s="67"/>
      <c r="D50" s="68" t="s">
        <v>12</v>
      </c>
      <c r="E50" s="69"/>
      <c r="F50" s="69"/>
      <c r="G50" s="69"/>
      <c r="H50" s="70"/>
      <c r="I50" s="6" t="s">
        <v>13</v>
      </c>
      <c r="J50" s="68" t="s">
        <v>14</v>
      </c>
      <c r="K50" s="71"/>
      <c r="L50" s="71"/>
      <c r="M50" s="72"/>
      <c r="N50" s="7" t="s">
        <v>15</v>
      </c>
      <c r="O50" s="68" t="s">
        <v>16</v>
      </c>
      <c r="P50" s="71"/>
      <c r="Q50" s="71"/>
      <c r="R50" s="71"/>
      <c r="S50" s="71"/>
      <c r="T50" s="71"/>
      <c r="U50" s="71"/>
      <c r="V50" s="72"/>
    </row>
    <row r="51" spans="1:22" ht="12.75">
      <c r="A51"/>
      <c r="B51" s="8"/>
      <c r="C51" s="9"/>
      <c r="D51" s="6" t="s">
        <v>15</v>
      </c>
      <c r="E51" s="10" t="s">
        <v>17</v>
      </c>
      <c r="F51" s="10"/>
      <c r="G51" s="10" t="s">
        <v>18</v>
      </c>
      <c r="H51" s="11"/>
      <c r="I51" s="12" t="s">
        <v>19</v>
      </c>
      <c r="J51" s="6" t="s">
        <v>15</v>
      </c>
      <c r="K51" s="10" t="s">
        <v>20</v>
      </c>
      <c r="L51" s="10" t="s">
        <v>54</v>
      </c>
      <c r="M51" s="11" t="s">
        <v>22</v>
      </c>
      <c r="N51" s="13" t="s">
        <v>23</v>
      </c>
      <c r="O51" s="10"/>
      <c r="P51" s="14" t="s">
        <v>24</v>
      </c>
      <c r="Q51" s="14" t="s">
        <v>25</v>
      </c>
      <c r="R51" s="14" t="s">
        <v>26</v>
      </c>
      <c r="S51" s="14" t="s">
        <v>27</v>
      </c>
      <c r="T51" s="14" t="s">
        <v>28</v>
      </c>
      <c r="U51" s="14" t="s">
        <v>29</v>
      </c>
      <c r="V51" s="11"/>
    </row>
    <row r="52" spans="1:22" ht="12.75">
      <c r="A52"/>
      <c r="B52" s="15" t="s">
        <v>30</v>
      </c>
      <c r="C52" s="16" t="s">
        <v>31</v>
      </c>
      <c r="D52" s="17" t="s">
        <v>32</v>
      </c>
      <c r="E52" s="18" t="s">
        <v>33</v>
      </c>
      <c r="F52" s="18" t="s">
        <v>34</v>
      </c>
      <c r="G52" s="18" t="s">
        <v>35</v>
      </c>
      <c r="H52" s="19" t="s">
        <v>36</v>
      </c>
      <c r="I52" s="18" t="s">
        <v>37</v>
      </c>
      <c r="J52" s="17" t="s">
        <v>32</v>
      </c>
      <c r="K52" s="18" t="s">
        <v>38</v>
      </c>
      <c r="L52" s="18" t="s">
        <v>39</v>
      </c>
      <c r="M52" s="19" t="s">
        <v>39</v>
      </c>
      <c r="N52" s="20" t="s">
        <v>40</v>
      </c>
      <c r="O52" s="18" t="s">
        <v>41</v>
      </c>
      <c r="P52" s="21" t="s">
        <v>42</v>
      </c>
      <c r="Q52" s="21" t="s">
        <v>43</v>
      </c>
      <c r="R52" s="21" t="s">
        <v>44</v>
      </c>
      <c r="S52" s="21" t="s">
        <v>45</v>
      </c>
      <c r="T52" s="21" t="s">
        <v>46</v>
      </c>
      <c r="U52" s="21" t="s">
        <v>47</v>
      </c>
      <c r="V52" s="22" t="s">
        <v>48</v>
      </c>
    </row>
    <row r="53" spans="1:22" ht="12.75">
      <c r="A53"/>
      <c r="B53" s="40" t="s">
        <v>60</v>
      </c>
      <c r="C53" s="41" t="s">
        <v>9</v>
      </c>
      <c r="D53" s="54">
        <f>+(D8/($D$19-$D$7))</f>
        <v>0.26534474247161427</v>
      </c>
      <c r="E53" s="43">
        <f>+(E8/($E$19-$E$7))</f>
        <v>0.27089936608557846</v>
      </c>
      <c r="F53" s="43">
        <f>+(F8/($F$19-$F$7))</f>
        <v>0.23728813559322035</v>
      </c>
      <c r="G53" s="43">
        <f>+(G8/($G$19-$G$7))</f>
        <v>0.16819571865443425</v>
      </c>
      <c r="H53" s="44">
        <f>+(H8/($H$19-$H$7))</f>
        <v>0.46703296703296704</v>
      </c>
      <c r="I53" s="37" t="s">
        <v>52</v>
      </c>
      <c r="J53" s="54">
        <f>+(J8/($J$19-$J$7))</f>
        <v>0.28756130182790907</v>
      </c>
      <c r="K53" s="43">
        <f>+(K8/($K$19-$K$7))</f>
        <v>0.2</v>
      </c>
      <c r="L53" s="43">
        <f>+(L8/($L$19-$L$7))</f>
        <v>0.2097902097902098</v>
      </c>
      <c r="M53" s="44">
        <f>+(M8/($M$19-$M$7))</f>
        <v>0.2929484145764316</v>
      </c>
      <c r="N53" s="54">
        <f>+(N8/($N$19-$N$7))</f>
        <v>0.28768956289027653</v>
      </c>
      <c r="O53" s="43">
        <f>+(O8/($O$19-$O$7))</f>
        <v>0.2713178294573643</v>
      </c>
      <c r="P53" s="43">
        <f>+(P8/($P$19-$P$7))</f>
        <v>0.2231237322515213</v>
      </c>
      <c r="Q53" s="43">
        <f>+(Q8/($Q$19-$Q$7))</f>
        <v>0.30326594090202175</v>
      </c>
      <c r="R53" s="43">
        <f>+(R8/($R$19-$R$7))</f>
        <v>0.2968036529680365</v>
      </c>
      <c r="S53" s="43">
        <f>+(S8/($S$19-$S$7))</f>
        <v>0.29411764705882354</v>
      </c>
      <c r="T53" s="43">
        <f>+(T8/($T$19-$T$7))</f>
        <v>0.3281027104136947</v>
      </c>
      <c r="U53" s="43">
        <f>+(U8/($U$19-$U$7))</f>
        <v>0.2888989990900819</v>
      </c>
      <c r="V53" s="44">
        <f>+(V8/($V$19-$V$7))</f>
        <v>0.2831208126215691</v>
      </c>
    </row>
    <row r="54" spans="1:22" ht="12.75">
      <c r="A54"/>
      <c r="B54" s="40" t="s">
        <v>0</v>
      </c>
      <c r="C54" s="41" t="s">
        <v>9</v>
      </c>
      <c r="D54" s="54">
        <f aca="true" t="shared" si="16" ref="D54:D63">+(D9/($D$19-$D$7))</f>
        <v>0.07857495474740826</v>
      </c>
      <c r="E54" s="43">
        <f aca="true" t="shared" si="17" ref="E54:E63">+(E9/($E$19-$E$7))</f>
        <v>0.07725832012678288</v>
      </c>
      <c r="F54" s="43">
        <f aca="true" t="shared" si="18" ref="F54:F63">+(F9/($F$19-$F$7))</f>
        <v>0.04067796610169491</v>
      </c>
      <c r="G54" s="43">
        <f aca="true" t="shared" si="19" ref="G54:G63">+(G9/($G$19-$G$7))</f>
        <v>0.3211009174311927</v>
      </c>
      <c r="H54" s="44">
        <f aca="true" t="shared" si="20" ref="H54:H63">+(H9/($H$19-$H$7))</f>
        <v>0.054945054945054944</v>
      </c>
      <c r="I54" s="37" t="s">
        <v>52</v>
      </c>
      <c r="J54" s="54">
        <f aca="true" t="shared" si="21" ref="J54:J63">+(J9/($J$19-$J$7))</f>
        <v>0.08515381185911726</v>
      </c>
      <c r="K54" s="43">
        <f aca="true" t="shared" si="22" ref="K54:K63">+(K9/($K$19-$K$7))</f>
        <v>0.21428571428571427</v>
      </c>
      <c r="L54" s="43">
        <f aca="true" t="shared" si="23" ref="L54:L63">+(L9/($L$19-$L$7))</f>
        <v>0.13986013986013987</v>
      </c>
      <c r="M54" s="44">
        <f aca="true" t="shared" si="24" ref="M54:M63">+(M9/($M$19-$M$7))</f>
        <v>0.07950780880265026</v>
      </c>
      <c r="N54" s="54">
        <f aca="true" t="shared" si="25" ref="N54:N63">+(N9/($N$19-$N$7))</f>
        <v>0.08519179304192685</v>
      </c>
      <c r="O54" s="43">
        <f aca="true" t="shared" si="26" ref="O54:O63">+(O9/($O$19-$O$7))</f>
        <v>0.09689922480620156</v>
      </c>
      <c r="P54" s="43">
        <f aca="true" t="shared" si="27" ref="P54:P63">+(P9/($P$19-$P$7))</f>
        <v>0.14198782961460446</v>
      </c>
      <c r="Q54" s="43">
        <f aca="true" t="shared" si="28" ref="Q54:Q63">+(Q9/($Q$19-$Q$7))</f>
        <v>0.2099533437013997</v>
      </c>
      <c r="R54" s="43">
        <f aca="true" t="shared" si="29" ref="R54:R63">+(R9/($R$19-$R$7))</f>
        <v>0.136986301369863</v>
      </c>
      <c r="S54" s="43">
        <f aca="true" t="shared" si="30" ref="S54:S63">+(S9/($S$19-$S$7))</f>
        <v>0.10588235294117647</v>
      </c>
      <c r="T54" s="43">
        <f aca="true" t="shared" si="31" ref="T54:T63">+(T9/($T$19-$T$7))</f>
        <v>0.0891583452211127</v>
      </c>
      <c r="U54" s="43">
        <f aca="true" t="shared" si="32" ref="U54:U63">+(U9/($U$19-$U$7))</f>
        <v>0.08871701546860783</v>
      </c>
      <c r="V54" s="44">
        <f aca="true" t="shared" si="33" ref="V54:V63">+(V9/($V$19-$V$7))</f>
        <v>0.04754700669980549</v>
      </c>
    </row>
    <row r="55" spans="1:22" ht="12.75">
      <c r="A55"/>
      <c r="B55" s="40" t="s">
        <v>4</v>
      </c>
      <c r="C55" s="41" t="s">
        <v>9</v>
      </c>
      <c r="D55" s="54">
        <f t="shared" si="16"/>
        <v>0.06705611321375679</v>
      </c>
      <c r="E55" s="43">
        <f t="shared" si="17"/>
        <v>0.06388668779714739</v>
      </c>
      <c r="F55" s="43">
        <f t="shared" si="18"/>
        <v>0.09491525423728814</v>
      </c>
      <c r="G55" s="43">
        <f t="shared" si="19"/>
        <v>0.09174311926605505</v>
      </c>
      <c r="H55" s="44">
        <f t="shared" si="20"/>
        <v>0</v>
      </c>
      <c r="I55" s="37" t="s">
        <v>52</v>
      </c>
      <c r="J55" s="54">
        <f t="shared" si="21"/>
        <v>0.07267053053945609</v>
      </c>
      <c r="K55" s="43">
        <f t="shared" si="22"/>
        <v>0.11428571428571428</v>
      </c>
      <c r="L55" s="43">
        <f t="shared" si="23"/>
        <v>0.03496503496503497</v>
      </c>
      <c r="M55" s="44">
        <f t="shared" si="24"/>
        <v>0.07193563653573119</v>
      </c>
      <c r="N55" s="54">
        <f t="shared" si="25"/>
        <v>0.07270294380017842</v>
      </c>
      <c r="O55" s="43">
        <f t="shared" si="26"/>
        <v>0.07751937984496124</v>
      </c>
      <c r="P55" s="43">
        <f t="shared" si="27"/>
        <v>0.05070993914807302</v>
      </c>
      <c r="Q55" s="43">
        <f t="shared" si="28"/>
        <v>0.1321928460342146</v>
      </c>
      <c r="R55" s="43">
        <f t="shared" si="29"/>
        <v>0.076103500761035</v>
      </c>
      <c r="S55" s="43">
        <f t="shared" si="30"/>
        <v>0.041176470588235294</v>
      </c>
      <c r="T55" s="43">
        <f t="shared" si="31"/>
        <v>0.05349500713266762</v>
      </c>
      <c r="U55" s="43">
        <f t="shared" si="32"/>
        <v>0.09781619654231119</v>
      </c>
      <c r="V55" s="44">
        <f t="shared" si="33"/>
        <v>0.06591744110654851</v>
      </c>
    </row>
    <row r="56" spans="1:22" ht="12.75">
      <c r="A56"/>
      <c r="B56" s="40" t="s">
        <v>1</v>
      </c>
      <c r="C56" s="41" t="s">
        <v>9</v>
      </c>
      <c r="D56" s="54">
        <f t="shared" si="16"/>
        <v>0.05101201250617081</v>
      </c>
      <c r="E56" s="43">
        <f t="shared" si="17"/>
        <v>0.04457210776545167</v>
      </c>
      <c r="F56" s="43">
        <f t="shared" si="18"/>
        <v>0.1152542372881356</v>
      </c>
      <c r="G56" s="43">
        <f t="shared" si="19"/>
        <v>0</v>
      </c>
      <c r="H56" s="44">
        <f t="shared" si="20"/>
        <v>0</v>
      </c>
      <c r="I56" s="37" t="s">
        <v>52</v>
      </c>
      <c r="J56" s="54">
        <f t="shared" si="21"/>
        <v>0.055283102987070884</v>
      </c>
      <c r="K56" s="43">
        <f t="shared" si="22"/>
        <v>0.1</v>
      </c>
      <c r="L56" s="43">
        <f t="shared" si="23"/>
        <v>0.013986013986013986</v>
      </c>
      <c r="M56" s="44">
        <f t="shared" si="24"/>
        <v>0.054424988168480834</v>
      </c>
      <c r="N56" s="54">
        <f t="shared" si="25"/>
        <v>0.05530776092774309</v>
      </c>
      <c r="O56" s="43">
        <f t="shared" si="26"/>
        <v>0.07751937984496124</v>
      </c>
      <c r="P56" s="43">
        <f t="shared" si="27"/>
        <v>0.060851926977687626</v>
      </c>
      <c r="Q56" s="43">
        <f t="shared" si="28"/>
        <v>0.05443234836702955</v>
      </c>
      <c r="R56" s="43">
        <f t="shared" si="29"/>
        <v>0.076103500761035</v>
      </c>
      <c r="S56" s="43">
        <f t="shared" si="30"/>
        <v>0.09411764705882353</v>
      </c>
      <c r="T56" s="43">
        <f t="shared" si="31"/>
        <v>0.04992867332382311</v>
      </c>
      <c r="U56" s="43">
        <f t="shared" si="32"/>
        <v>0.0818926296633303</v>
      </c>
      <c r="V56" s="44">
        <f t="shared" si="33"/>
        <v>0.03241841365895829</v>
      </c>
    </row>
    <row r="57" spans="1:22" ht="12.75">
      <c r="A57"/>
      <c r="B57" s="40" t="s">
        <v>2</v>
      </c>
      <c r="C57" s="41" t="s">
        <v>9</v>
      </c>
      <c r="D57" s="54">
        <f t="shared" si="16"/>
        <v>0.03579068619384565</v>
      </c>
      <c r="E57" s="43">
        <f t="shared" si="17"/>
        <v>0.03565768621236133</v>
      </c>
      <c r="F57" s="43">
        <f t="shared" si="18"/>
        <v>0.03728813559322034</v>
      </c>
      <c r="G57" s="43">
        <f t="shared" si="19"/>
        <v>0.03058103975535168</v>
      </c>
      <c r="H57" s="44">
        <f t="shared" si="20"/>
        <v>0.08241758241758242</v>
      </c>
      <c r="I57" s="37" t="s">
        <v>52</v>
      </c>
      <c r="J57" s="54">
        <f t="shared" si="21"/>
        <v>0.03878733838609006</v>
      </c>
      <c r="K57" s="43">
        <f t="shared" si="22"/>
        <v>0.1</v>
      </c>
      <c r="L57" s="43">
        <f t="shared" si="23"/>
        <v>0</v>
      </c>
      <c r="M57" s="44">
        <f t="shared" si="24"/>
        <v>0.038334122101277804</v>
      </c>
      <c r="N57" s="54">
        <f t="shared" si="25"/>
        <v>0.038804638715432646</v>
      </c>
      <c r="O57" s="43">
        <f t="shared" si="26"/>
        <v>0.09689922480620156</v>
      </c>
      <c r="P57" s="43">
        <f t="shared" si="27"/>
        <v>0.030425963488843813</v>
      </c>
      <c r="Q57" s="43">
        <f t="shared" si="28"/>
        <v>0.05443234836702955</v>
      </c>
      <c r="R57" s="43">
        <f t="shared" si="29"/>
        <v>0</v>
      </c>
      <c r="S57" s="43">
        <f t="shared" si="30"/>
        <v>0.041176470588235294</v>
      </c>
      <c r="T57" s="43">
        <f t="shared" si="31"/>
        <v>0.05349500713266762</v>
      </c>
      <c r="U57" s="43">
        <f t="shared" si="32"/>
        <v>0.03867151956323931</v>
      </c>
      <c r="V57" s="44">
        <f t="shared" si="33"/>
        <v>0.03566025502485412</v>
      </c>
    </row>
    <row r="58" spans="1:22" ht="12.75">
      <c r="A58"/>
      <c r="B58" s="40" t="s">
        <v>5</v>
      </c>
      <c r="C58" s="41" t="s">
        <v>9</v>
      </c>
      <c r="D58" s="54">
        <f t="shared" si="16"/>
        <v>0.02797432943886786</v>
      </c>
      <c r="E58" s="43">
        <f t="shared" si="17"/>
        <v>0.03268621236133122</v>
      </c>
      <c r="F58" s="43">
        <f t="shared" si="18"/>
        <v>0.006779661016949152</v>
      </c>
      <c r="G58" s="43">
        <f t="shared" si="19"/>
        <v>0</v>
      </c>
      <c r="H58" s="44">
        <f t="shared" si="20"/>
        <v>0</v>
      </c>
      <c r="I58" s="37" t="s">
        <v>52</v>
      </c>
      <c r="J58" s="54">
        <f t="shared" si="21"/>
        <v>0.03031654034774855</v>
      </c>
      <c r="K58" s="43">
        <f t="shared" si="22"/>
        <v>0</v>
      </c>
      <c r="L58" s="43">
        <f t="shared" si="23"/>
        <v>0.03496503496503497</v>
      </c>
      <c r="M58" s="44">
        <f t="shared" si="24"/>
        <v>0.031235210601041175</v>
      </c>
      <c r="N58" s="54">
        <f t="shared" si="25"/>
        <v>0.030330062444246207</v>
      </c>
      <c r="O58" s="43">
        <f t="shared" si="26"/>
        <v>0</v>
      </c>
      <c r="P58" s="43">
        <f t="shared" si="27"/>
        <v>0.02028397565922921</v>
      </c>
      <c r="Q58" s="43">
        <f t="shared" si="28"/>
        <v>0.006220839813374806</v>
      </c>
      <c r="R58" s="43">
        <f t="shared" si="29"/>
        <v>0.015220700152207</v>
      </c>
      <c r="S58" s="43">
        <f t="shared" si="30"/>
        <v>0.01764705882352941</v>
      </c>
      <c r="T58" s="43">
        <f t="shared" si="31"/>
        <v>0.021398002853067047</v>
      </c>
      <c r="U58" s="43">
        <f t="shared" si="32"/>
        <v>0.009099181073703366</v>
      </c>
      <c r="V58" s="44">
        <f t="shared" si="33"/>
        <v>0.05403068943159715</v>
      </c>
    </row>
    <row r="59" spans="1:22" ht="12.75">
      <c r="A59"/>
      <c r="B59" s="40" t="s">
        <v>6</v>
      </c>
      <c r="C59" s="41" t="s">
        <v>9</v>
      </c>
      <c r="D59" s="54">
        <f t="shared" si="16"/>
        <v>0.025094619055454993</v>
      </c>
      <c r="E59" s="43">
        <f t="shared" si="17"/>
        <v>0.02426703645007924</v>
      </c>
      <c r="F59" s="43">
        <f t="shared" si="18"/>
        <v>0.026440677966101694</v>
      </c>
      <c r="G59" s="43">
        <f t="shared" si="19"/>
        <v>0.06116207951070336</v>
      </c>
      <c r="H59" s="44">
        <f t="shared" si="20"/>
        <v>0</v>
      </c>
      <c r="I59" s="37" t="s">
        <v>52</v>
      </c>
      <c r="J59" s="54">
        <f t="shared" si="21"/>
        <v>0.02719572001783326</v>
      </c>
      <c r="K59" s="43">
        <f t="shared" si="22"/>
        <v>0.04285714285714286</v>
      </c>
      <c r="L59" s="43">
        <f t="shared" si="23"/>
        <v>0.06993006993006994</v>
      </c>
      <c r="M59" s="44">
        <f t="shared" si="24"/>
        <v>0.02555608140085187</v>
      </c>
      <c r="N59" s="54">
        <f t="shared" si="25"/>
        <v>0.027207850133809098</v>
      </c>
      <c r="O59" s="43">
        <f t="shared" si="26"/>
        <v>0.05813953488372093</v>
      </c>
      <c r="P59" s="43">
        <f t="shared" si="27"/>
        <v>0.05070993914807302</v>
      </c>
      <c r="Q59" s="43">
        <f t="shared" si="28"/>
        <v>0.015552099533437015</v>
      </c>
      <c r="R59" s="43">
        <f t="shared" si="29"/>
        <v>0.0228310502283105</v>
      </c>
      <c r="S59" s="43">
        <f t="shared" si="30"/>
        <v>0.029411764705882353</v>
      </c>
      <c r="T59" s="43">
        <f t="shared" si="31"/>
        <v>0.024964336661911554</v>
      </c>
      <c r="U59" s="43">
        <f t="shared" si="32"/>
        <v>0.018198362147406732</v>
      </c>
      <c r="V59" s="44">
        <f t="shared" si="33"/>
        <v>0.02917657229306246</v>
      </c>
    </row>
    <row r="60" spans="1:22" ht="12.75">
      <c r="A60"/>
      <c r="B60" s="40" t="s">
        <v>7</v>
      </c>
      <c r="C60" s="41" t="s">
        <v>9</v>
      </c>
      <c r="D60" s="54">
        <f t="shared" si="16"/>
        <v>0.022626295869672537</v>
      </c>
      <c r="E60" s="43">
        <f t="shared" si="17"/>
        <v>0.023276545166402537</v>
      </c>
      <c r="F60" s="43">
        <f t="shared" si="18"/>
        <v>0.020338983050847456</v>
      </c>
      <c r="G60" s="43">
        <f t="shared" si="19"/>
        <v>0.03058103975535168</v>
      </c>
      <c r="H60" s="44">
        <f t="shared" si="20"/>
        <v>0</v>
      </c>
      <c r="I60" s="37" t="s">
        <v>52</v>
      </c>
      <c r="J60" s="54">
        <f t="shared" si="21"/>
        <v>0.024520731163620153</v>
      </c>
      <c r="K60" s="43">
        <f t="shared" si="22"/>
        <v>0.011428571428571429</v>
      </c>
      <c r="L60" s="43">
        <f t="shared" si="23"/>
        <v>0.013986013986013986</v>
      </c>
      <c r="M60" s="44">
        <f t="shared" si="24"/>
        <v>0.02555608140085187</v>
      </c>
      <c r="N60" s="54">
        <f t="shared" si="25"/>
        <v>0.024531668153434435</v>
      </c>
      <c r="O60" s="43">
        <f t="shared" si="26"/>
        <v>0.015503875968992248</v>
      </c>
      <c r="P60" s="43">
        <f t="shared" si="27"/>
        <v>0.02028397565922921</v>
      </c>
      <c r="Q60" s="43">
        <f t="shared" si="28"/>
        <v>0.03110419906687403</v>
      </c>
      <c r="R60" s="43">
        <f t="shared" si="29"/>
        <v>0.060882800608828</v>
      </c>
      <c r="S60" s="43">
        <f t="shared" si="30"/>
        <v>0.023529411764705882</v>
      </c>
      <c r="T60" s="43">
        <f t="shared" si="31"/>
        <v>0.010699001426533523</v>
      </c>
      <c r="U60" s="43">
        <f t="shared" si="32"/>
        <v>0.02502274795268426</v>
      </c>
      <c r="V60" s="44">
        <f t="shared" si="33"/>
        <v>0.02485411713853469</v>
      </c>
    </row>
    <row r="61" spans="1:22" ht="12.75">
      <c r="A61"/>
      <c r="B61" s="40" t="s">
        <v>60</v>
      </c>
      <c r="C61" s="41" t="s">
        <v>10</v>
      </c>
      <c r="D61" s="54">
        <f t="shared" si="16"/>
        <v>0.022626295869672537</v>
      </c>
      <c r="E61" s="43">
        <f t="shared" si="17"/>
        <v>0.023276545166402537</v>
      </c>
      <c r="F61" s="43">
        <f t="shared" si="18"/>
        <v>0.02711864406779661</v>
      </c>
      <c r="G61" s="43">
        <f t="shared" si="19"/>
        <v>0</v>
      </c>
      <c r="H61" s="44">
        <f t="shared" si="20"/>
        <v>0</v>
      </c>
      <c r="I61" s="37" t="s">
        <v>52</v>
      </c>
      <c r="J61" s="54">
        <f t="shared" si="21"/>
        <v>0.024520731163620153</v>
      </c>
      <c r="K61" s="43">
        <f t="shared" si="22"/>
        <v>0</v>
      </c>
      <c r="L61" s="43">
        <f t="shared" si="23"/>
        <v>0</v>
      </c>
      <c r="M61" s="44">
        <f t="shared" si="24"/>
        <v>0.02602934216753431</v>
      </c>
      <c r="N61" s="54">
        <f t="shared" si="25"/>
        <v>0.024531668153434435</v>
      </c>
      <c r="O61" s="43">
        <f t="shared" si="26"/>
        <v>0</v>
      </c>
      <c r="P61" s="43">
        <f t="shared" si="27"/>
        <v>0</v>
      </c>
      <c r="Q61" s="43">
        <f t="shared" si="28"/>
        <v>0.02332814930015552</v>
      </c>
      <c r="R61" s="43">
        <f t="shared" si="29"/>
        <v>0.030441400304414</v>
      </c>
      <c r="S61" s="43">
        <f t="shared" si="30"/>
        <v>0.011764705882352941</v>
      </c>
      <c r="T61" s="43">
        <f t="shared" si="31"/>
        <v>0.007132667617689016</v>
      </c>
      <c r="U61" s="43">
        <f t="shared" si="32"/>
        <v>0.018198362147406732</v>
      </c>
      <c r="V61" s="44">
        <f t="shared" si="33"/>
        <v>0.03998271017938189</v>
      </c>
    </row>
    <row r="62" spans="1:22" ht="12.75">
      <c r="A62"/>
      <c r="B62" s="40" t="s">
        <v>3</v>
      </c>
      <c r="C62" s="41" t="s">
        <v>9</v>
      </c>
      <c r="D62" s="54">
        <f t="shared" si="16"/>
        <v>0.021803521474411718</v>
      </c>
      <c r="E62" s="43">
        <f t="shared" si="17"/>
        <v>0.026248019017432647</v>
      </c>
      <c r="F62" s="43">
        <f t="shared" si="18"/>
        <v>0</v>
      </c>
      <c r="G62" s="43">
        <f t="shared" si="19"/>
        <v>0</v>
      </c>
      <c r="H62" s="44">
        <f t="shared" si="20"/>
        <v>0</v>
      </c>
      <c r="I62" s="37" t="s">
        <v>52</v>
      </c>
      <c r="J62" s="54">
        <f t="shared" si="21"/>
        <v>0.023629068212215783</v>
      </c>
      <c r="K62" s="43">
        <f t="shared" si="22"/>
        <v>0</v>
      </c>
      <c r="L62" s="43">
        <f t="shared" si="23"/>
        <v>0</v>
      </c>
      <c r="M62" s="44">
        <f t="shared" si="24"/>
        <v>0.025082820634169428</v>
      </c>
      <c r="N62" s="54">
        <f t="shared" si="25"/>
        <v>0.023639607493309546</v>
      </c>
      <c r="O62" s="43">
        <f t="shared" si="26"/>
        <v>0</v>
      </c>
      <c r="P62" s="43">
        <f t="shared" si="27"/>
        <v>0</v>
      </c>
      <c r="Q62" s="43">
        <f t="shared" si="28"/>
        <v>0</v>
      </c>
      <c r="R62" s="43">
        <f t="shared" si="29"/>
        <v>0.015220700152207</v>
      </c>
      <c r="S62" s="43">
        <f t="shared" si="30"/>
        <v>0.01764705882352941</v>
      </c>
      <c r="T62" s="43">
        <f t="shared" si="31"/>
        <v>0.021398002853067047</v>
      </c>
      <c r="U62" s="43">
        <f t="shared" si="32"/>
        <v>0.0272975432211101</v>
      </c>
      <c r="V62" s="44">
        <f t="shared" si="33"/>
        <v>0.03241841365895829</v>
      </c>
    </row>
    <row r="63" spans="1:22" ht="12.75">
      <c r="A63"/>
      <c r="B63" s="40" t="s">
        <v>8</v>
      </c>
      <c r="C63" s="41"/>
      <c r="D63" s="54">
        <f t="shared" si="16"/>
        <v>0.38209642915912456</v>
      </c>
      <c r="E63" s="43">
        <f t="shared" si="17"/>
        <v>0.37797147385103014</v>
      </c>
      <c r="F63" s="43">
        <f t="shared" si="18"/>
        <v>0.39389830508474577</v>
      </c>
      <c r="G63" s="43">
        <f t="shared" si="19"/>
        <v>0.2966360856269113</v>
      </c>
      <c r="H63" s="44">
        <f t="shared" si="20"/>
        <v>0.3956043956043956</v>
      </c>
      <c r="I63" s="37" t="s">
        <v>52</v>
      </c>
      <c r="J63" s="54">
        <f t="shared" si="21"/>
        <v>0.33036112349531876</v>
      </c>
      <c r="K63" s="43">
        <f t="shared" si="22"/>
        <v>0.21714285714285714</v>
      </c>
      <c r="L63" s="43">
        <f t="shared" si="23"/>
        <v>0.4825174825174825</v>
      </c>
      <c r="M63" s="44">
        <f t="shared" si="24"/>
        <v>0.32938949361097963</v>
      </c>
      <c r="N63" s="54">
        <f t="shared" si="25"/>
        <v>0.33006244424620873</v>
      </c>
      <c r="O63" s="43">
        <f t="shared" si="26"/>
        <v>0.3062015503875969</v>
      </c>
      <c r="P63" s="43">
        <f t="shared" si="27"/>
        <v>0.40162271805273836</v>
      </c>
      <c r="Q63" s="43">
        <f t="shared" si="28"/>
        <v>0.16951788491446346</v>
      </c>
      <c r="R63" s="43">
        <f t="shared" si="29"/>
        <v>0.2694063926940639</v>
      </c>
      <c r="S63" s="43">
        <f t="shared" si="30"/>
        <v>0.3235294117647059</v>
      </c>
      <c r="T63" s="43">
        <f t="shared" si="31"/>
        <v>0.34022824536376606</v>
      </c>
      <c r="U63" s="43">
        <f t="shared" si="32"/>
        <v>0.3061874431301183</v>
      </c>
      <c r="V63" s="44">
        <f t="shared" si="33"/>
        <v>0.35487356818673005</v>
      </c>
    </row>
    <row r="64" spans="1:22" ht="12.75">
      <c r="A64"/>
      <c r="B64" s="24" t="s">
        <v>51</v>
      </c>
      <c r="C64" s="25"/>
      <c r="D64" s="55">
        <v>1</v>
      </c>
      <c r="E64" s="49">
        <v>1</v>
      </c>
      <c r="F64" s="49">
        <v>1</v>
      </c>
      <c r="G64" s="49">
        <v>1</v>
      </c>
      <c r="H64" s="50">
        <v>1</v>
      </c>
      <c r="I64" s="56" t="s">
        <v>52</v>
      </c>
      <c r="J64" s="55">
        <v>1</v>
      </c>
      <c r="K64" s="49">
        <v>1</v>
      </c>
      <c r="L64" s="49">
        <v>1</v>
      </c>
      <c r="M64" s="50">
        <v>1</v>
      </c>
      <c r="N64" s="55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50">
        <v>1</v>
      </c>
    </row>
    <row r="65" spans="1:2" ht="12.75">
      <c r="A65"/>
      <c r="B65" s="1" t="s">
        <v>59</v>
      </c>
    </row>
    <row r="66" ht="12.75">
      <c r="A66"/>
    </row>
    <row r="67" ht="12.75">
      <c r="A67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2004-12-27T20:08:13Z</dcterms:created>
  <dcterms:modified xsi:type="dcterms:W3CDTF">2005-01-04T14:40:40Z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