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PL19125" sheetId="1" r:id="rId1"/>
  </sheets>
  <definedNames>
    <definedName name="DATABASE">'IPL19125'!$A$6:$V$17</definedName>
  </definedNames>
  <calcPr fullCalcOnLoad="1"/>
</workbook>
</file>

<file path=xl/sharedStrings.xml><?xml version="1.0" encoding="utf-8"?>
<sst xmlns="http://schemas.openxmlformats.org/spreadsheetml/2006/main" count="270" uniqueCount="60">
  <si>
    <t>Columbia CDP *</t>
  </si>
  <si>
    <t>Ellicott City CDP</t>
  </si>
  <si>
    <t>Baltimore city</t>
  </si>
  <si>
    <t>Catonsville CDP</t>
  </si>
  <si>
    <t>Eldersburg CDP</t>
  </si>
  <si>
    <t>Elkridge CDP</t>
  </si>
  <si>
    <t>North Laurel CDP</t>
  </si>
  <si>
    <t>Savage-Guilford CDP</t>
  </si>
  <si>
    <t>Severn CDP</t>
  </si>
  <si>
    <t>Woodlawn CDP</t>
  </si>
  <si>
    <t>Maryland</t>
  </si>
  <si>
    <t>All Other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</si>
  <si>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</si>
  <si>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</si>
  <si>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</si>
  <si>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</si>
  <si>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</si>
  <si>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</si>
  <si>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</si>
  <si>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</si>
  <si>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</si>
  <si>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</si>
  <si>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</si>
  <si>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</si>
  <si>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</si>
  <si>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</si>
  <si>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</si>
  <si>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</si>
  <si>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</si>
  <si>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</si>
  <si>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</si>
  <si>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</si>
  <si>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</si>
  <si>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</si>
  <si>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</si>
  <si>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</si>
  <si>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</si>
  <si>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</si>
  <si>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</si>
  <si>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</si>
  <si>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</si>
  <si>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</si>
  <si>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</si>
  <si>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</si>
  <si>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</si>
  <si>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</si>
  <si>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</si>
  <si>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</si>
  <si>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</si>
  <si>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</si>
  <si>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Columbia CDP, Maryland, Resident In :</t>
  </si>
  <si>
    <t xml:space="preserve">Total </t>
  </si>
  <si>
    <t>100.0%</t>
  </si>
  <si>
    <t>NA</t>
  </si>
  <si>
    <t>Column Percent ( does not include intra county commuters )</t>
  </si>
  <si>
    <t>100 -150</t>
  </si>
  <si>
    <t>Row Percent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</si>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</sst>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 quotePrefix="1">
      <alignment horizontal="right"/>
    </xf>
    <xf numFmtId="165" fontId="2" fillId="0" borderId="8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 quotePrefix="1">
      <alignment horizontal="right"/>
    </xf>
    <xf numFmtId="165" fontId="2" fillId="0" borderId="6" xfId="0" applyNumberFormat="1" applyFont="1" applyBorder="1" applyAlignment="1">
      <alignment/>
    </xf>
    <xf numFmtId="166" fontId="2" fillId="0" borderId="9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165" fontId="0" fillId="0" borderId="4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2.0039062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1:22" ht="12.75">
      <c r="A6"/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10</v>
      </c>
      <c r="D7" s="57">
        <v>12920</v>
      </c>
      <c r="E7" s="58">
        <v>8560</v>
      </c>
      <c r="F7" s="58">
        <v>1160</v>
      </c>
      <c r="G7" s="58">
        <v>190</v>
      </c>
      <c r="H7" s="58">
        <v>2905</v>
      </c>
      <c r="I7" s="63">
        <v>14</v>
      </c>
      <c r="J7" s="58">
        <v>12920</v>
      </c>
      <c r="K7" s="58">
        <v>495</v>
      </c>
      <c r="L7" s="58">
        <v>460</v>
      </c>
      <c r="M7" s="59">
        <v>11965</v>
      </c>
      <c r="N7" s="58">
        <v>12815</v>
      </c>
      <c r="O7" s="58">
        <v>400</v>
      </c>
      <c r="P7" s="58">
        <v>1015</v>
      </c>
      <c r="Q7" s="58">
        <v>865</v>
      </c>
      <c r="R7" s="58">
        <v>940</v>
      </c>
      <c r="S7" s="58">
        <v>1025</v>
      </c>
      <c r="T7" s="58">
        <v>1500</v>
      </c>
      <c r="U7" s="58">
        <v>2485</v>
      </c>
      <c r="V7" s="59">
        <v>4585</v>
      </c>
    </row>
    <row r="8" spans="2:22" ht="12.75">
      <c r="B8" s="32" t="s">
        <v>59</v>
      </c>
      <c r="C8" s="33" t="s">
        <v>10</v>
      </c>
      <c r="D8" s="60">
        <v>5360</v>
      </c>
      <c r="E8" s="61">
        <v>4975</v>
      </c>
      <c r="F8" s="61">
        <v>330</v>
      </c>
      <c r="G8" s="61">
        <v>15</v>
      </c>
      <c r="H8" s="61">
        <v>15</v>
      </c>
      <c r="I8" s="64">
        <v>33</v>
      </c>
      <c r="J8" s="61">
        <v>5350</v>
      </c>
      <c r="K8" s="61">
        <v>65</v>
      </c>
      <c r="L8" s="61">
        <v>80</v>
      </c>
      <c r="M8" s="62">
        <v>5205</v>
      </c>
      <c r="N8" s="61">
        <v>5340</v>
      </c>
      <c r="O8" s="61">
        <v>50</v>
      </c>
      <c r="P8" s="61">
        <v>135</v>
      </c>
      <c r="Q8" s="61">
        <v>150</v>
      </c>
      <c r="R8" s="61">
        <v>265</v>
      </c>
      <c r="S8" s="61">
        <v>440</v>
      </c>
      <c r="T8" s="61">
        <v>785</v>
      </c>
      <c r="U8" s="61">
        <v>1085</v>
      </c>
      <c r="V8" s="62">
        <v>2435</v>
      </c>
    </row>
    <row r="9" spans="2:22" ht="12.75">
      <c r="B9" s="32" t="s">
        <v>1</v>
      </c>
      <c r="C9" s="33" t="s">
        <v>10</v>
      </c>
      <c r="D9" s="60">
        <v>3660</v>
      </c>
      <c r="E9" s="61">
        <v>3435</v>
      </c>
      <c r="F9" s="61">
        <v>170</v>
      </c>
      <c r="G9" s="61">
        <v>4</v>
      </c>
      <c r="H9" s="61">
        <v>40</v>
      </c>
      <c r="I9" s="64">
        <v>18</v>
      </c>
      <c r="J9" s="61">
        <v>3660</v>
      </c>
      <c r="K9" s="61">
        <v>60</v>
      </c>
      <c r="L9" s="61">
        <v>70</v>
      </c>
      <c r="M9" s="62">
        <v>3530</v>
      </c>
      <c r="N9" s="61">
        <v>3655</v>
      </c>
      <c r="O9" s="61">
        <v>80</v>
      </c>
      <c r="P9" s="61">
        <v>280</v>
      </c>
      <c r="Q9" s="61">
        <v>185</v>
      </c>
      <c r="R9" s="61">
        <v>280</v>
      </c>
      <c r="S9" s="61">
        <v>280</v>
      </c>
      <c r="T9" s="61">
        <v>335</v>
      </c>
      <c r="U9" s="61">
        <v>595</v>
      </c>
      <c r="V9" s="62">
        <v>1620</v>
      </c>
    </row>
    <row r="10" spans="2:22" ht="12.75">
      <c r="B10" s="32" t="s">
        <v>2</v>
      </c>
      <c r="C10" s="33" t="s">
        <v>10</v>
      </c>
      <c r="D10" s="60">
        <v>2605</v>
      </c>
      <c r="E10" s="61">
        <v>2000</v>
      </c>
      <c r="F10" s="61">
        <v>395</v>
      </c>
      <c r="G10" s="61">
        <v>55</v>
      </c>
      <c r="H10" s="61">
        <v>125</v>
      </c>
      <c r="I10" s="64">
        <v>35</v>
      </c>
      <c r="J10" s="61">
        <v>2590</v>
      </c>
      <c r="K10" s="61">
        <v>170</v>
      </c>
      <c r="L10" s="61">
        <v>140</v>
      </c>
      <c r="M10" s="62">
        <v>2280</v>
      </c>
      <c r="N10" s="61">
        <v>2575</v>
      </c>
      <c r="O10" s="61">
        <v>120</v>
      </c>
      <c r="P10" s="61">
        <v>305</v>
      </c>
      <c r="Q10" s="61">
        <v>280</v>
      </c>
      <c r="R10" s="61">
        <v>310</v>
      </c>
      <c r="S10" s="61">
        <v>345</v>
      </c>
      <c r="T10" s="61">
        <v>350</v>
      </c>
      <c r="U10" s="61">
        <v>475</v>
      </c>
      <c r="V10" s="62">
        <v>390</v>
      </c>
    </row>
    <row r="11" spans="2:22" ht="12.75">
      <c r="B11" s="32" t="s">
        <v>5</v>
      </c>
      <c r="C11" s="33" t="s">
        <v>10</v>
      </c>
      <c r="D11" s="60">
        <v>1445</v>
      </c>
      <c r="E11" s="61">
        <v>1275</v>
      </c>
      <c r="F11" s="61">
        <v>170</v>
      </c>
      <c r="G11" s="61">
        <v>0</v>
      </c>
      <c r="H11" s="61">
        <v>0</v>
      </c>
      <c r="I11" s="64">
        <v>17</v>
      </c>
      <c r="J11" s="61">
        <v>1445</v>
      </c>
      <c r="K11" s="61">
        <v>30</v>
      </c>
      <c r="L11" s="61">
        <v>95</v>
      </c>
      <c r="M11" s="62">
        <v>1315</v>
      </c>
      <c r="N11" s="61">
        <v>1445</v>
      </c>
      <c r="O11" s="61">
        <v>50</v>
      </c>
      <c r="P11" s="61">
        <v>140</v>
      </c>
      <c r="Q11" s="61">
        <v>165</v>
      </c>
      <c r="R11" s="61">
        <v>115</v>
      </c>
      <c r="S11" s="61">
        <v>85</v>
      </c>
      <c r="T11" s="61">
        <v>210</v>
      </c>
      <c r="U11" s="61">
        <v>390</v>
      </c>
      <c r="V11" s="62">
        <v>285</v>
      </c>
    </row>
    <row r="12" spans="2:22" ht="12.75">
      <c r="B12" s="32" t="s">
        <v>3</v>
      </c>
      <c r="C12" s="33" t="s">
        <v>10</v>
      </c>
      <c r="D12" s="60">
        <v>980</v>
      </c>
      <c r="E12" s="61">
        <v>875</v>
      </c>
      <c r="F12" s="61">
        <v>50</v>
      </c>
      <c r="G12" s="61">
        <v>0</v>
      </c>
      <c r="H12" s="61">
        <v>0</v>
      </c>
      <c r="I12" s="64">
        <v>24</v>
      </c>
      <c r="J12" s="61">
        <v>920</v>
      </c>
      <c r="K12" s="61">
        <v>45</v>
      </c>
      <c r="L12" s="61">
        <v>30</v>
      </c>
      <c r="M12" s="62">
        <v>850</v>
      </c>
      <c r="N12" s="61">
        <v>920</v>
      </c>
      <c r="O12" s="61">
        <v>35</v>
      </c>
      <c r="P12" s="61">
        <v>85</v>
      </c>
      <c r="Q12" s="61">
        <v>75</v>
      </c>
      <c r="R12" s="61">
        <v>50</v>
      </c>
      <c r="S12" s="61">
        <v>105</v>
      </c>
      <c r="T12" s="61">
        <v>175</v>
      </c>
      <c r="U12" s="61">
        <v>200</v>
      </c>
      <c r="V12" s="62">
        <v>190</v>
      </c>
    </row>
    <row r="13" spans="2:22" ht="12.75">
      <c r="B13" s="32" t="s">
        <v>4</v>
      </c>
      <c r="C13" s="33" t="s">
        <v>10</v>
      </c>
      <c r="D13" s="60">
        <v>760</v>
      </c>
      <c r="E13" s="61">
        <v>680</v>
      </c>
      <c r="F13" s="61">
        <v>74</v>
      </c>
      <c r="G13" s="61">
        <v>0</v>
      </c>
      <c r="H13" s="61">
        <v>0</v>
      </c>
      <c r="I13" s="64">
        <v>35</v>
      </c>
      <c r="J13" s="61">
        <v>760</v>
      </c>
      <c r="K13" s="61">
        <v>10</v>
      </c>
      <c r="L13" s="61">
        <v>4</v>
      </c>
      <c r="M13" s="62">
        <v>740</v>
      </c>
      <c r="N13" s="61">
        <v>760</v>
      </c>
      <c r="O13" s="61">
        <v>0</v>
      </c>
      <c r="P13" s="61">
        <v>0</v>
      </c>
      <c r="Q13" s="61">
        <v>25</v>
      </c>
      <c r="R13" s="61">
        <v>35</v>
      </c>
      <c r="S13" s="61">
        <v>40</v>
      </c>
      <c r="T13" s="61">
        <v>125</v>
      </c>
      <c r="U13" s="61">
        <v>300</v>
      </c>
      <c r="V13" s="62">
        <v>230</v>
      </c>
    </row>
    <row r="14" spans="2:22" ht="12.75">
      <c r="B14" s="32" t="s">
        <v>7</v>
      </c>
      <c r="C14" s="33" t="s">
        <v>10</v>
      </c>
      <c r="D14" s="60">
        <v>735</v>
      </c>
      <c r="E14" s="61">
        <v>645</v>
      </c>
      <c r="F14" s="61">
        <v>80</v>
      </c>
      <c r="G14" s="61">
        <v>0</v>
      </c>
      <c r="H14" s="61">
        <v>15</v>
      </c>
      <c r="I14" s="64">
        <v>16</v>
      </c>
      <c r="J14" s="61">
        <v>735</v>
      </c>
      <c r="K14" s="61">
        <v>20</v>
      </c>
      <c r="L14" s="61">
        <v>15</v>
      </c>
      <c r="M14" s="62">
        <v>700</v>
      </c>
      <c r="N14" s="61">
        <v>735</v>
      </c>
      <c r="O14" s="61">
        <v>35</v>
      </c>
      <c r="P14" s="61">
        <v>55</v>
      </c>
      <c r="Q14" s="61">
        <v>80</v>
      </c>
      <c r="R14" s="61">
        <v>30</v>
      </c>
      <c r="S14" s="61">
        <v>75</v>
      </c>
      <c r="T14" s="61">
        <v>120</v>
      </c>
      <c r="U14" s="61">
        <v>215</v>
      </c>
      <c r="V14" s="62">
        <v>125</v>
      </c>
    </row>
    <row r="15" spans="2:22" ht="12.75">
      <c r="B15" s="32" t="s">
        <v>6</v>
      </c>
      <c r="C15" s="33" t="s">
        <v>10</v>
      </c>
      <c r="D15" s="60">
        <v>730</v>
      </c>
      <c r="E15" s="61">
        <v>630</v>
      </c>
      <c r="F15" s="61">
        <v>80</v>
      </c>
      <c r="G15" s="61">
        <v>4</v>
      </c>
      <c r="H15" s="61">
        <v>10</v>
      </c>
      <c r="I15" s="64">
        <v>16</v>
      </c>
      <c r="J15" s="61">
        <v>730</v>
      </c>
      <c r="K15" s="61">
        <v>0</v>
      </c>
      <c r="L15" s="61">
        <v>0</v>
      </c>
      <c r="M15" s="62">
        <v>730</v>
      </c>
      <c r="N15" s="61">
        <v>730</v>
      </c>
      <c r="O15" s="61">
        <v>0</v>
      </c>
      <c r="P15" s="61">
        <v>35</v>
      </c>
      <c r="Q15" s="61">
        <v>50</v>
      </c>
      <c r="R15" s="61">
        <v>100</v>
      </c>
      <c r="S15" s="61">
        <v>55</v>
      </c>
      <c r="T15" s="61">
        <v>60</v>
      </c>
      <c r="U15" s="61">
        <v>180</v>
      </c>
      <c r="V15" s="62">
        <v>250</v>
      </c>
    </row>
    <row r="16" spans="2:22" ht="12.75">
      <c r="B16" s="32" t="s">
        <v>9</v>
      </c>
      <c r="C16" s="33" t="s">
        <v>10</v>
      </c>
      <c r="D16" s="60">
        <v>730</v>
      </c>
      <c r="E16" s="61">
        <v>670</v>
      </c>
      <c r="F16" s="61">
        <v>45</v>
      </c>
      <c r="G16" s="61">
        <v>0</v>
      </c>
      <c r="H16" s="61">
        <v>10</v>
      </c>
      <c r="I16" s="64">
        <v>28</v>
      </c>
      <c r="J16" s="61">
        <v>730</v>
      </c>
      <c r="K16" s="61">
        <v>15</v>
      </c>
      <c r="L16" s="61">
        <v>15</v>
      </c>
      <c r="M16" s="62">
        <v>700</v>
      </c>
      <c r="N16" s="61">
        <v>730</v>
      </c>
      <c r="O16" s="61">
        <v>10</v>
      </c>
      <c r="P16" s="61">
        <v>65</v>
      </c>
      <c r="Q16" s="61">
        <v>110</v>
      </c>
      <c r="R16" s="61">
        <v>65</v>
      </c>
      <c r="S16" s="61">
        <v>95</v>
      </c>
      <c r="T16" s="61">
        <v>105</v>
      </c>
      <c r="U16" s="61">
        <v>175</v>
      </c>
      <c r="V16" s="62">
        <v>100</v>
      </c>
    </row>
    <row r="17" spans="2:22" ht="12.75">
      <c r="B17" s="32" t="s">
        <v>8</v>
      </c>
      <c r="C17" s="33" t="s">
        <v>10</v>
      </c>
      <c r="D17" s="60">
        <v>615</v>
      </c>
      <c r="E17" s="61">
        <v>550</v>
      </c>
      <c r="F17" s="61">
        <v>65</v>
      </c>
      <c r="G17" s="61">
        <v>0</v>
      </c>
      <c r="H17" s="61">
        <v>0</v>
      </c>
      <c r="I17" s="64">
        <v>22</v>
      </c>
      <c r="J17" s="61">
        <v>615</v>
      </c>
      <c r="K17" s="61">
        <v>0</v>
      </c>
      <c r="L17" s="61">
        <v>4</v>
      </c>
      <c r="M17" s="62">
        <v>605</v>
      </c>
      <c r="N17" s="61">
        <v>615</v>
      </c>
      <c r="O17" s="61">
        <v>0</v>
      </c>
      <c r="P17" s="61">
        <v>20</v>
      </c>
      <c r="Q17" s="61">
        <v>45</v>
      </c>
      <c r="R17" s="61">
        <v>25</v>
      </c>
      <c r="S17" s="61">
        <v>80</v>
      </c>
      <c r="T17" s="61">
        <v>140</v>
      </c>
      <c r="U17" s="61">
        <v>140</v>
      </c>
      <c r="V17" s="62">
        <v>165</v>
      </c>
    </row>
    <row r="18" spans="2:22" ht="12.75">
      <c r="B18" s="32" t="s">
        <v>11</v>
      </c>
      <c r="C18" s="33"/>
      <c r="D18" s="60">
        <v>14443</v>
      </c>
      <c r="E18" s="61">
        <v>12541</v>
      </c>
      <c r="F18" s="61">
        <v>1561</v>
      </c>
      <c r="G18" s="61">
        <v>48</v>
      </c>
      <c r="H18" s="61">
        <v>162</v>
      </c>
      <c r="I18" s="65" t="s">
        <v>53</v>
      </c>
      <c r="J18" s="61">
        <v>13420</v>
      </c>
      <c r="K18" s="61">
        <v>301</v>
      </c>
      <c r="L18" s="61">
        <v>258</v>
      </c>
      <c r="M18" s="62">
        <v>12845</v>
      </c>
      <c r="N18" s="61">
        <v>13410</v>
      </c>
      <c r="O18" s="61">
        <v>228</v>
      </c>
      <c r="P18" s="61">
        <v>827</v>
      </c>
      <c r="Q18" s="61">
        <v>1043</v>
      </c>
      <c r="R18" s="61">
        <v>1396</v>
      </c>
      <c r="S18" s="61">
        <v>1251</v>
      </c>
      <c r="T18" s="61">
        <v>2163</v>
      </c>
      <c r="U18" s="61">
        <v>2605</v>
      </c>
      <c r="V18" s="62">
        <v>3786</v>
      </c>
    </row>
    <row r="19" spans="1:22" ht="14.25">
      <c r="A19" s="40"/>
      <c r="B19" s="23" t="s">
        <v>51</v>
      </c>
      <c r="C19" s="24"/>
      <c r="D19" s="41">
        <f>SUM(D7:D18)</f>
        <v>44983</v>
      </c>
      <c r="E19" s="42">
        <f>SUM(E7:E18)</f>
        <v>36836</v>
      </c>
      <c r="F19" s="42">
        <f>SUM(F7:F18)</f>
        <v>4180</v>
      </c>
      <c r="G19" s="42">
        <f>SUM(G7:G18)</f>
        <v>316</v>
      </c>
      <c r="H19" s="42">
        <f>SUM(H7:H18)</f>
        <v>3282</v>
      </c>
      <c r="I19" s="43" t="s">
        <v>53</v>
      </c>
      <c r="J19" s="42">
        <f aca="true" t="shared" si="0" ref="J19:V19">SUM(J7:J18)</f>
        <v>43875</v>
      </c>
      <c r="K19" s="42">
        <f t="shared" si="0"/>
        <v>1211</v>
      </c>
      <c r="L19" s="42">
        <f t="shared" si="0"/>
        <v>1171</v>
      </c>
      <c r="M19" s="44">
        <f t="shared" si="0"/>
        <v>41465</v>
      </c>
      <c r="N19" s="42">
        <f t="shared" si="0"/>
        <v>43730</v>
      </c>
      <c r="O19" s="42">
        <f t="shared" si="0"/>
        <v>1008</v>
      </c>
      <c r="P19" s="42">
        <f t="shared" si="0"/>
        <v>2962</v>
      </c>
      <c r="Q19" s="42">
        <f t="shared" si="0"/>
        <v>3073</v>
      </c>
      <c r="R19" s="42">
        <f t="shared" si="0"/>
        <v>3611</v>
      </c>
      <c r="S19" s="42">
        <f t="shared" si="0"/>
        <v>3876</v>
      </c>
      <c r="T19" s="42">
        <f t="shared" si="0"/>
        <v>6068</v>
      </c>
      <c r="U19" s="42">
        <f t="shared" si="0"/>
        <v>8845</v>
      </c>
      <c r="V19" s="44">
        <f t="shared" si="0"/>
        <v>14161</v>
      </c>
    </row>
    <row r="20" spans="1:22" ht="14.25">
      <c r="A20" s="40"/>
      <c r="B20" s="1" t="s">
        <v>57</v>
      </c>
      <c r="C20" s="45"/>
      <c r="D20" s="46"/>
      <c r="E20" s="46"/>
      <c r="F20" s="46"/>
      <c r="G20" s="46"/>
      <c r="H20" s="46"/>
      <c r="I20" s="4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12.75">
      <c r="A21"/>
      <c r="B21" s="1" t="s">
        <v>58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1" t="s">
        <v>56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55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1:22" ht="12.75">
      <c r="A29"/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1:22" ht="12.75">
      <c r="A30"/>
      <c r="B30" s="8" t="s">
        <v>0</v>
      </c>
      <c r="C30" s="9" t="s">
        <v>10</v>
      </c>
      <c r="D30" s="48" t="s">
        <v>52</v>
      </c>
      <c r="E30" s="49">
        <f>+(E7/D7)</f>
        <v>0.6625386996904025</v>
      </c>
      <c r="F30" s="49">
        <f>+(F7/D7)</f>
        <v>0.08978328173374613</v>
      </c>
      <c r="G30" s="49">
        <f>+(G7/D7)</f>
        <v>0.014705882352941176</v>
      </c>
      <c r="H30" s="50">
        <f>+(H7/D7)</f>
        <v>0.22484520123839008</v>
      </c>
      <c r="I30" s="37" t="s">
        <v>53</v>
      </c>
      <c r="J30" s="48" t="s">
        <v>52</v>
      </c>
      <c r="K30" s="49">
        <f>+(K7/J7)</f>
        <v>0.03831269349845201</v>
      </c>
      <c r="L30" s="49">
        <f>+(L7/J7)</f>
        <v>0.03560371517027864</v>
      </c>
      <c r="M30" s="50">
        <f>+(M7/J7)</f>
        <v>0.9260835913312694</v>
      </c>
      <c r="N30" s="48" t="s">
        <v>52</v>
      </c>
      <c r="O30" s="51">
        <f>+(O7/N7)</f>
        <v>0.031213421771361684</v>
      </c>
      <c r="P30" s="51">
        <f>+(P7/N7)</f>
        <v>0.07920405774483028</v>
      </c>
      <c r="Q30" s="51">
        <f>+(Q7/N7)</f>
        <v>0.06749902458056964</v>
      </c>
      <c r="R30" s="51">
        <f>+(R7/N7)</f>
        <v>0.07335154116269996</v>
      </c>
      <c r="S30" s="51">
        <f>+(S7/N7)</f>
        <v>0.07998439328911432</v>
      </c>
      <c r="T30" s="51">
        <f>+(T7/N7)</f>
        <v>0.11705033164260632</v>
      </c>
      <c r="U30" s="51">
        <f>+(U7/N7)</f>
        <v>0.19391338275458447</v>
      </c>
      <c r="V30" s="52">
        <f>+(V7/N7)</f>
        <v>0.35778384705423333</v>
      </c>
    </row>
    <row r="31" spans="1:22" ht="12.75">
      <c r="A31"/>
      <c r="B31" s="32" t="s">
        <v>59</v>
      </c>
      <c r="C31" s="33" t="s">
        <v>10</v>
      </c>
      <c r="D31" s="53" t="s">
        <v>52</v>
      </c>
      <c r="E31" s="35">
        <f>+(E8/D8)</f>
        <v>0.9281716417910447</v>
      </c>
      <c r="F31" s="35">
        <f aca="true" t="shared" si="1" ref="F31:F41">+(F8/D8)</f>
        <v>0.061567164179104475</v>
      </c>
      <c r="G31" s="35">
        <f aca="true" t="shared" si="2" ref="G31:G41">+(G8/D8)</f>
        <v>0.002798507462686567</v>
      </c>
      <c r="H31" s="36">
        <f aca="true" t="shared" si="3" ref="H31:H41">+(H8/D8)</f>
        <v>0.002798507462686567</v>
      </c>
      <c r="I31" s="37" t="s">
        <v>53</v>
      </c>
      <c r="J31" s="53" t="s">
        <v>52</v>
      </c>
      <c r="K31" s="35">
        <f aca="true" t="shared" si="4" ref="K31:K42">+(K8/J8)</f>
        <v>0.012149532710280374</v>
      </c>
      <c r="L31" s="35">
        <f aca="true" t="shared" si="5" ref="L31:L41">+(L8/J8)</f>
        <v>0.014953271028037384</v>
      </c>
      <c r="M31" s="36">
        <f aca="true" t="shared" si="6" ref="M31:M41">+(M8/J8)</f>
        <v>0.9728971962616823</v>
      </c>
      <c r="N31" s="53" t="s">
        <v>52</v>
      </c>
      <c r="O31" s="54">
        <f aca="true" t="shared" si="7" ref="O31:O42">+(O8/N8)</f>
        <v>0.009363295880149813</v>
      </c>
      <c r="P31" s="54">
        <f aca="true" t="shared" si="8" ref="P31:P41">+(P8/N8)</f>
        <v>0.025280898876404494</v>
      </c>
      <c r="Q31" s="54">
        <f aca="true" t="shared" si="9" ref="Q31:Q41">+(Q8/N8)</f>
        <v>0.028089887640449437</v>
      </c>
      <c r="R31" s="54">
        <f aca="true" t="shared" si="10" ref="R31:R41">+(R8/N8)</f>
        <v>0.04962546816479401</v>
      </c>
      <c r="S31" s="54">
        <f aca="true" t="shared" si="11" ref="S31:S41">+(S8/N8)</f>
        <v>0.08239700374531835</v>
      </c>
      <c r="T31" s="54">
        <f aca="true" t="shared" si="12" ref="T31:T41">+(T8/N8)</f>
        <v>0.14700374531835206</v>
      </c>
      <c r="U31" s="54">
        <f aca="true" t="shared" si="13" ref="U31:U41">+(U8/N8)</f>
        <v>0.20318352059925093</v>
      </c>
      <c r="V31" s="55">
        <f aca="true" t="shared" si="14" ref="V31:V41">+(V8/N8)</f>
        <v>0.4559925093632959</v>
      </c>
    </row>
    <row r="32" spans="1:22" ht="12.75">
      <c r="A32"/>
      <c r="B32" s="32" t="s">
        <v>1</v>
      </c>
      <c r="C32" s="33" t="s">
        <v>10</v>
      </c>
      <c r="D32" s="53" t="s">
        <v>52</v>
      </c>
      <c r="E32" s="35">
        <f aca="true" t="shared" si="15" ref="E32:E42">+(E9/D9)</f>
        <v>0.9385245901639344</v>
      </c>
      <c r="F32" s="35">
        <f>+(F9/D9)</f>
        <v>0.04644808743169399</v>
      </c>
      <c r="G32" s="35">
        <f>+(G9/D9)</f>
        <v>0.001092896174863388</v>
      </c>
      <c r="H32" s="36">
        <f t="shared" si="3"/>
        <v>0.01092896174863388</v>
      </c>
      <c r="I32" s="37" t="s">
        <v>53</v>
      </c>
      <c r="J32" s="53" t="s">
        <v>52</v>
      </c>
      <c r="K32" s="35">
        <f t="shared" si="4"/>
        <v>0.01639344262295082</v>
      </c>
      <c r="L32" s="35">
        <f t="shared" si="5"/>
        <v>0.01912568306010929</v>
      </c>
      <c r="M32" s="36">
        <f t="shared" si="6"/>
        <v>0.9644808743169399</v>
      </c>
      <c r="N32" s="53" t="s">
        <v>52</v>
      </c>
      <c r="O32" s="54">
        <f t="shared" si="7"/>
        <v>0.02188782489740082</v>
      </c>
      <c r="P32" s="54">
        <f t="shared" si="8"/>
        <v>0.07660738714090287</v>
      </c>
      <c r="Q32" s="54">
        <f t="shared" si="9"/>
        <v>0.0506155950752394</v>
      </c>
      <c r="R32" s="54">
        <f t="shared" si="10"/>
        <v>0.07660738714090287</v>
      </c>
      <c r="S32" s="54">
        <f t="shared" si="11"/>
        <v>0.07660738714090287</v>
      </c>
      <c r="T32" s="54">
        <f t="shared" si="12"/>
        <v>0.09165526675786594</v>
      </c>
      <c r="U32" s="54">
        <f t="shared" si="13"/>
        <v>0.16279069767441862</v>
      </c>
      <c r="V32" s="55">
        <f t="shared" si="14"/>
        <v>0.4432284541723666</v>
      </c>
    </row>
    <row r="33" spans="1:22" ht="12.75">
      <c r="A33"/>
      <c r="B33" s="32" t="s">
        <v>2</v>
      </c>
      <c r="C33" s="33" t="s">
        <v>10</v>
      </c>
      <c r="D33" s="53" t="s">
        <v>52</v>
      </c>
      <c r="E33" s="35">
        <f t="shared" si="15"/>
        <v>0.7677543186180422</v>
      </c>
      <c r="F33" s="35">
        <f t="shared" si="1"/>
        <v>0.15163147792706333</v>
      </c>
      <c r="G33" s="35">
        <f t="shared" si="2"/>
        <v>0.02111324376199616</v>
      </c>
      <c r="H33" s="36">
        <f t="shared" si="3"/>
        <v>0.04798464491362764</v>
      </c>
      <c r="I33" s="37" t="s">
        <v>53</v>
      </c>
      <c r="J33" s="53" t="s">
        <v>52</v>
      </c>
      <c r="K33" s="35">
        <f t="shared" si="4"/>
        <v>0.06563706563706563</v>
      </c>
      <c r="L33" s="35">
        <f t="shared" si="5"/>
        <v>0.05405405405405406</v>
      </c>
      <c r="M33" s="36">
        <f t="shared" si="6"/>
        <v>0.8803088803088803</v>
      </c>
      <c r="N33" s="53" t="s">
        <v>52</v>
      </c>
      <c r="O33" s="54">
        <f t="shared" si="7"/>
        <v>0.04660194174757282</v>
      </c>
      <c r="P33" s="54">
        <f t="shared" si="8"/>
        <v>0.11844660194174757</v>
      </c>
      <c r="Q33" s="54">
        <f t="shared" si="9"/>
        <v>0.1087378640776699</v>
      </c>
      <c r="R33" s="54">
        <f t="shared" si="10"/>
        <v>0.1203883495145631</v>
      </c>
      <c r="S33" s="54">
        <f t="shared" si="11"/>
        <v>0.13398058252427184</v>
      </c>
      <c r="T33" s="54">
        <f t="shared" si="12"/>
        <v>0.13592233009708737</v>
      </c>
      <c r="U33" s="54">
        <f t="shared" si="13"/>
        <v>0.18446601941747573</v>
      </c>
      <c r="V33" s="55">
        <f t="shared" si="14"/>
        <v>0.15145631067961166</v>
      </c>
    </row>
    <row r="34" spans="1:22" ht="12.75">
      <c r="A34"/>
      <c r="B34" s="32" t="s">
        <v>5</v>
      </c>
      <c r="C34" s="33" t="s">
        <v>10</v>
      </c>
      <c r="D34" s="53" t="s">
        <v>52</v>
      </c>
      <c r="E34" s="35">
        <f t="shared" si="15"/>
        <v>0.8823529411764706</v>
      </c>
      <c r="F34" s="35">
        <f t="shared" si="1"/>
        <v>0.11764705882352941</v>
      </c>
      <c r="G34" s="35">
        <f t="shared" si="2"/>
        <v>0</v>
      </c>
      <c r="H34" s="36">
        <f t="shared" si="3"/>
        <v>0</v>
      </c>
      <c r="I34" s="37" t="s">
        <v>53</v>
      </c>
      <c r="J34" s="53" t="s">
        <v>52</v>
      </c>
      <c r="K34" s="35">
        <f t="shared" si="4"/>
        <v>0.020761245674740483</v>
      </c>
      <c r="L34" s="35">
        <f t="shared" si="5"/>
        <v>0.0657439446366782</v>
      </c>
      <c r="M34" s="36">
        <f t="shared" si="6"/>
        <v>0.9100346020761245</v>
      </c>
      <c r="N34" s="53" t="s">
        <v>52</v>
      </c>
      <c r="O34" s="54">
        <f t="shared" si="7"/>
        <v>0.03460207612456748</v>
      </c>
      <c r="P34" s="54">
        <f t="shared" si="8"/>
        <v>0.09688581314878893</v>
      </c>
      <c r="Q34" s="54">
        <f t="shared" si="9"/>
        <v>0.11418685121107267</v>
      </c>
      <c r="R34" s="54">
        <f t="shared" si="10"/>
        <v>0.07958477508650519</v>
      </c>
      <c r="S34" s="54">
        <f t="shared" si="11"/>
        <v>0.058823529411764705</v>
      </c>
      <c r="T34" s="54">
        <f t="shared" si="12"/>
        <v>0.1453287197231834</v>
      </c>
      <c r="U34" s="54">
        <f t="shared" si="13"/>
        <v>0.2698961937716263</v>
      </c>
      <c r="V34" s="55">
        <f t="shared" si="14"/>
        <v>0.1972318339100346</v>
      </c>
    </row>
    <row r="35" spans="1:22" ht="12.75">
      <c r="A35"/>
      <c r="B35" s="32" t="s">
        <v>3</v>
      </c>
      <c r="C35" s="33" t="s">
        <v>10</v>
      </c>
      <c r="D35" s="53" t="s">
        <v>52</v>
      </c>
      <c r="E35" s="35">
        <f t="shared" si="15"/>
        <v>0.8928571428571429</v>
      </c>
      <c r="F35" s="35">
        <f t="shared" si="1"/>
        <v>0.05102040816326531</v>
      </c>
      <c r="G35" s="35">
        <f t="shared" si="2"/>
        <v>0</v>
      </c>
      <c r="H35" s="36">
        <f t="shared" si="3"/>
        <v>0</v>
      </c>
      <c r="I35" s="37" t="s">
        <v>53</v>
      </c>
      <c r="J35" s="53" t="s">
        <v>52</v>
      </c>
      <c r="K35" s="35">
        <f t="shared" si="4"/>
        <v>0.04891304347826087</v>
      </c>
      <c r="L35" s="35">
        <f t="shared" si="5"/>
        <v>0.03260869565217391</v>
      </c>
      <c r="M35" s="36">
        <f t="shared" si="6"/>
        <v>0.9239130434782609</v>
      </c>
      <c r="N35" s="53" t="s">
        <v>52</v>
      </c>
      <c r="O35" s="54">
        <f t="shared" si="7"/>
        <v>0.03804347826086957</v>
      </c>
      <c r="P35" s="54">
        <f t="shared" si="8"/>
        <v>0.09239130434782608</v>
      </c>
      <c r="Q35" s="54">
        <f t="shared" si="9"/>
        <v>0.08152173913043478</v>
      </c>
      <c r="R35" s="54">
        <f t="shared" si="10"/>
        <v>0.05434782608695652</v>
      </c>
      <c r="S35" s="54">
        <f t="shared" si="11"/>
        <v>0.11413043478260869</v>
      </c>
      <c r="T35" s="54">
        <f t="shared" si="12"/>
        <v>0.19021739130434784</v>
      </c>
      <c r="U35" s="54">
        <f t="shared" si="13"/>
        <v>0.21739130434782608</v>
      </c>
      <c r="V35" s="55">
        <f t="shared" si="14"/>
        <v>0.20652173913043478</v>
      </c>
    </row>
    <row r="36" spans="1:22" ht="12.75">
      <c r="A36"/>
      <c r="B36" s="32" t="s">
        <v>4</v>
      </c>
      <c r="C36" s="33" t="s">
        <v>10</v>
      </c>
      <c r="D36" s="53" t="s">
        <v>52</v>
      </c>
      <c r="E36" s="35">
        <f t="shared" si="15"/>
        <v>0.8947368421052632</v>
      </c>
      <c r="F36" s="35">
        <f t="shared" si="1"/>
        <v>0.09736842105263158</v>
      </c>
      <c r="G36" s="35">
        <f t="shared" si="2"/>
        <v>0</v>
      </c>
      <c r="H36" s="36">
        <f t="shared" si="3"/>
        <v>0</v>
      </c>
      <c r="I36" s="37" t="s">
        <v>53</v>
      </c>
      <c r="J36" s="53" t="s">
        <v>52</v>
      </c>
      <c r="K36" s="35">
        <f t="shared" si="4"/>
        <v>0.013157894736842105</v>
      </c>
      <c r="L36" s="35">
        <f t="shared" si="5"/>
        <v>0.005263157894736842</v>
      </c>
      <c r="M36" s="36">
        <f t="shared" si="6"/>
        <v>0.9736842105263158</v>
      </c>
      <c r="N36" s="53" t="s">
        <v>52</v>
      </c>
      <c r="O36" s="54">
        <f t="shared" si="7"/>
        <v>0</v>
      </c>
      <c r="P36" s="54">
        <f t="shared" si="8"/>
        <v>0</v>
      </c>
      <c r="Q36" s="54">
        <f t="shared" si="9"/>
        <v>0.03289473684210526</v>
      </c>
      <c r="R36" s="54">
        <f t="shared" si="10"/>
        <v>0.046052631578947366</v>
      </c>
      <c r="S36" s="54">
        <f t="shared" si="11"/>
        <v>0.05263157894736842</v>
      </c>
      <c r="T36" s="54">
        <f t="shared" si="12"/>
        <v>0.16447368421052633</v>
      </c>
      <c r="U36" s="54">
        <f t="shared" si="13"/>
        <v>0.39473684210526316</v>
      </c>
      <c r="V36" s="55">
        <f t="shared" si="14"/>
        <v>0.3026315789473684</v>
      </c>
    </row>
    <row r="37" spans="1:22" ht="12.75">
      <c r="A37"/>
      <c r="B37" s="32" t="s">
        <v>7</v>
      </c>
      <c r="C37" s="33" t="s">
        <v>10</v>
      </c>
      <c r="D37" s="53" t="s">
        <v>52</v>
      </c>
      <c r="E37" s="35">
        <f t="shared" si="15"/>
        <v>0.8775510204081632</v>
      </c>
      <c r="F37" s="35">
        <f t="shared" si="1"/>
        <v>0.10884353741496598</v>
      </c>
      <c r="G37" s="35">
        <f t="shared" si="2"/>
        <v>0</v>
      </c>
      <c r="H37" s="36">
        <f t="shared" si="3"/>
        <v>0.02040816326530612</v>
      </c>
      <c r="I37" s="37" t="s">
        <v>53</v>
      </c>
      <c r="J37" s="53" t="s">
        <v>52</v>
      </c>
      <c r="K37" s="35">
        <f t="shared" si="4"/>
        <v>0.027210884353741496</v>
      </c>
      <c r="L37" s="35">
        <f t="shared" si="5"/>
        <v>0.02040816326530612</v>
      </c>
      <c r="M37" s="36">
        <f t="shared" si="6"/>
        <v>0.9523809523809523</v>
      </c>
      <c r="N37" s="53" t="s">
        <v>52</v>
      </c>
      <c r="O37" s="54">
        <f t="shared" si="7"/>
        <v>0.047619047619047616</v>
      </c>
      <c r="P37" s="54">
        <f t="shared" si="8"/>
        <v>0.07482993197278912</v>
      </c>
      <c r="Q37" s="54">
        <f t="shared" si="9"/>
        <v>0.10884353741496598</v>
      </c>
      <c r="R37" s="54">
        <f t="shared" si="10"/>
        <v>0.04081632653061224</v>
      </c>
      <c r="S37" s="54">
        <f t="shared" si="11"/>
        <v>0.10204081632653061</v>
      </c>
      <c r="T37" s="54">
        <f t="shared" si="12"/>
        <v>0.16326530612244897</v>
      </c>
      <c r="U37" s="54">
        <f t="shared" si="13"/>
        <v>0.2925170068027211</v>
      </c>
      <c r="V37" s="55">
        <f t="shared" si="14"/>
        <v>0.17006802721088435</v>
      </c>
    </row>
    <row r="38" spans="1:22" ht="12.75">
      <c r="A38"/>
      <c r="B38" s="32" t="s">
        <v>6</v>
      </c>
      <c r="C38" s="33" t="s">
        <v>10</v>
      </c>
      <c r="D38" s="53" t="s">
        <v>52</v>
      </c>
      <c r="E38" s="35">
        <f t="shared" si="15"/>
        <v>0.863013698630137</v>
      </c>
      <c r="F38" s="35">
        <f t="shared" si="1"/>
        <v>0.1095890410958904</v>
      </c>
      <c r="G38" s="35">
        <f t="shared" si="2"/>
        <v>0.005479452054794521</v>
      </c>
      <c r="H38" s="36">
        <f t="shared" si="3"/>
        <v>0.0136986301369863</v>
      </c>
      <c r="I38" s="37" t="s">
        <v>53</v>
      </c>
      <c r="J38" s="53" t="s">
        <v>52</v>
      </c>
      <c r="K38" s="35">
        <f t="shared" si="4"/>
        <v>0</v>
      </c>
      <c r="L38" s="35">
        <f t="shared" si="5"/>
        <v>0</v>
      </c>
      <c r="M38" s="36">
        <f t="shared" si="6"/>
        <v>1</v>
      </c>
      <c r="N38" s="53" t="s">
        <v>52</v>
      </c>
      <c r="O38" s="54">
        <f t="shared" si="7"/>
        <v>0</v>
      </c>
      <c r="P38" s="54">
        <f t="shared" si="8"/>
        <v>0.04794520547945205</v>
      </c>
      <c r="Q38" s="54">
        <f t="shared" si="9"/>
        <v>0.0684931506849315</v>
      </c>
      <c r="R38" s="54">
        <f t="shared" si="10"/>
        <v>0.136986301369863</v>
      </c>
      <c r="S38" s="54">
        <f t="shared" si="11"/>
        <v>0.07534246575342465</v>
      </c>
      <c r="T38" s="54">
        <f t="shared" si="12"/>
        <v>0.0821917808219178</v>
      </c>
      <c r="U38" s="54">
        <f t="shared" si="13"/>
        <v>0.2465753424657534</v>
      </c>
      <c r="V38" s="55">
        <f t="shared" si="14"/>
        <v>0.3424657534246575</v>
      </c>
    </row>
    <row r="39" spans="1:22" ht="12.75">
      <c r="A39"/>
      <c r="B39" s="32" t="s">
        <v>9</v>
      </c>
      <c r="C39" s="33" t="s">
        <v>10</v>
      </c>
      <c r="D39" s="53" t="s">
        <v>52</v>
      </c>
      <c r="E39" s="35">
        <f t="shared" si="15"/>
        <v>0.9178082191780822</v>
      </c>
      <c r="F39" s="35">
        <f t="shared" si="1"/>
        <v>0.06164383561643835</v>
      </c>
      <c r="G39" s="35">
        <f t="shared" si="2"/>
        <v>0</v>
      </c>
      <c r="H39" s="36">
        <f t="shared" si="3"/>
        <v>0.0136986301369863</v>
      </c>
      <c r="I39" s="37" t="s">
        <v>53</v>
      </c>
      <c r="J39" s="53" t="s">
        <v>52</v>
      </c>
      <c r="K39" s="35">
        <f t="shared" si="4"/>
        <v>0.02054794520547945</v>
      </c>
      <c r="L39" s="35">
        <f t="shared" si="5"/>
        <v>0.02054794520547945</v>
      </c>
      <c r="M39" s="36">
        <f t="shared" si="6"/>
        <v>0.958904109589041</v>
      </c>
      <c r="N39" s="53" t="s">
        <v>52</v>
      </c>
      <c r="O39" s="54">
        <f t="shared" si="7"/>
        <v>0.0136986301369863</v>
      </c>
      <c r="P39" s="54">
        <f t="shared" si="8"/>
        <v>0.08904109589041095</v>
      </c>
      <c r="Q39" s="54">
        <f t="shared" si="9"/>
        <v>0.1506849315068493</v>
      </c>
      <c r="R39" s="54">
        <f t="shared" si="10"/>
        <v>0.08904109589041095</v>
      </c>
      <c r="S39" s="54">
        <f t="shared" si="11"/>
        <v>0.13013698630136986</v>
      </c>
      <c r="T39" s="54">
        <f t="shared" si="12"/>
        <v>0.14383561643835616</v>
      </c>
      <c r="U39" s="54">
        <f t="shared" si="13"/>
        <v>0.23972602739726026</v>
      </c>
      <c r="V39" s="55">
        <f t="shared" si="14"/>
        <v>0.136986301369863</v>
      </c>
    </row>
    <row r="40" spans="1:22" ht="12.75">
      <c r="A40"/>
      <c r="B40" s="32" t="s">
        <v>8</v>
      </c>
      <c r="C40" s="33" t="s">
        <v>10</v>
      </c>
      <c r="D40" s="53" t="s">
        <v>52</v>
      </c>
      <c r="E40" s="35">
        <f t="shared" si="15"/>
        <v>0.8943089430894309</v>
      </c>
      <c r="F40" s="35">
        <f t="shared" si="1"/>
        <v>0.10569105691056911</v>
      </c>
      <c r="G40" s="35">
        <f t="shared" si="2"/>
        <v>0</v>
      </c>
      <c r="H40" s="36">
        <f t="shared" si="3"/>
        <v>0</v>
      </c>
      <c r="I40" s="37" t="s">
        <v>53</v>
      </c>
      <c r="J40" s="53" t="s">
        <v>52</v>
      </c>
      <c r="K40" s="35">
        <f t="shared" si="4"/>
        <v>0</v>
      </c>
      <c r="L40" s="35">
        <f t="shared" si="5"/>
        <v>0.0065040650406504065</v>
      </c>
      <c r="M40" s="36">
        <f t="shared" si="6"/>
        <v>0.983739837398374</v>
      </c>
      <c r="N40" s="53" t="s">
        <v>52</v>
      </c>
      <c r="O40" s="54">
        <f t="shared" si="7"/>
        <v>0</v>
      </c>
      <c r="P40" s="54">
        <f t="shared" si="8"/>
        <v>0.032520325203252036</v>
      </c>
      <c r="Q40" s="54">
        <f t="shared" si="9"/>
        <v>0.07317073170731707</v>
      </c>
      <c r="R40" s="54">
        <f t="shared" si="10"/>
        <v>0.04065040650406504</v>
      </c>
      <c r="S40" s="54">
        <f t="shared" si="11"/>
        <v>0.13008130081300814</v>
      </c>
      <c r="T40" s="54">
        <f t="shared" si="12"/>
        <v>0.22764227642276422</v>
      </c>
      <c r="U40" s="54">
        <f t="shared" si="13"/>
        <v>0.22764227642276422</v>
      </c>
      <c r="V40" s="55">
        <f t="shared" si="14"/>
        <v>0.2682926829268293</v>
      </c>
    </row>
    <row r="41" spans="1:22" ht="12.75">
      <c r="A41"/>
      <c r="B41" s="32" t="s">
        <v>11</v>
      </c>
      <c r="C41" s="33"/>
      <c r="D41" s="53" t="s">
        <v>52</v>
      </c>
      <c r="E41" s="35">
        <f t="shared" si="15"/>
        <v>0.8683099079138683</v>
      </c>
      <c r="F41" s="35">
        <f t="shared" si="1"/>
        <v>0.10808003877310808</v>
      </c>
      <c r="G41" s="35">
        <f t="shared" si="2"/>
        <v>0.0033234092640033234</v>
      </c>
      <c r="H41" s="36">
        <f t="shared" si="3"/>
        <v>0.011216506266011216</v>
      </c>
      <c r="I41" s="56" t="s">
        <v>53</v>
      </c>
      <c r="J41" s="53" t="s">
        <v>52</v>
      </c>
      <c r="K41" s="35">
        <f t="shared" si="4"/>
        <v>0.02242921013412817</v>
      </c>
      <c r="L41" s="35">
        <f t="shared" si="5"/>
        <v>0.019225037257824144</v>
      </c>
      <c r="M41" s="36">
        <f t="shared" si="6"/>
        <v>0.9571535022354695</v>
      </c>
      <c r="N41" s="53" t="s">
        <v>52</v>
      </c>
      <c r="O41" s="54">
        <f t="shared" si="7"/>
        <v>0.017002237136465325</v>
      </c>
      <c r="P41" s="54">
        <f t="shared" si="8"/>
        <v>0.06167039522744221</v>
      </c>
      <c r="Q41" s="54">
        <f t="shared" si="9"/>
        <v>0.07777777777777778</v>
      </c>
      <c r="R41" s="54">
        <f t="shared" si="10"/>
        <v>0.10410141685309471</v>
      </c>
      <c r="S41" s="54">
        <f t="shared" si="11"/>
        <v>0.09328859060402685</v>
      </c>
      <c r="T41" s="54">
        <f t="shared" si="12"/>
        <v>0.16129753914988815</v>
      </c>
      <c r="U41" s="54">
        <f t="shared" si="13"/>
        <v>0.19425801640566742</v>
      </c>
      <c r="V41" s="55">
        <f t="shared" si="14"/>
        <v>0.28232662192393737</v>
      </c>
    </row>
    <row r="42" spans="1:22" ht="12.75">
      <c r="A42"/>
      <c r="B42" s="23" t="s">
        <v>51</v>
      </c>
      <c r="C42" s="24"/>
      <c r="D42" s="25" t="s">
        <v>52</v>
      </c>
      <c r="E42" s="26">
        <f t="shared" si="15"/>
        <v>0.8188871351399417</v>
      </c>
      <c r="F42" s="26">
        <f>+(F19/D19)</f>
        <v>0.09292399350865882</v>
      </c>
      <c r="G42" s="26">
        <f>+(G19/D19)</f>
        <v>0.007024876064290955</v>
      </c>
      <c r="H42" s="27">
        <f>+(H19/D19)</f>
        <v>0.07296089633861681</v>
      </c>
      <c r="I42" s="28" t="s">
        <v>53</v>
      </c>
      <c r="J42" s="25" t="s">
        <v>52</v>
      </c>
      <c r="K42" s="26">
        <f t="shared" si="4"/>
        <v>0.0276011396011396</v>
      </c>
      <c r="L42" s="26">
        <f>+(L19/J19)</f>
        <v>0.02668945868945869</v>
      </c>
      <c r="M42" s="27">
        <f>+(M19/J19)</f>
        <v>0.9450712250712251</v>
      </c>
      <c r="N42" s="25" t="s">
        <v>52</v>
      </c>
      <c r="O42" s="29">
        <f t="shared" si="7"/>
        <v>0.023050537388520465</v>
      </c>
      <c r="P42" s="29">
        <f>+(P19/N19)</f>
        <v>0.06773382117539446</v>
      </c>
      <c r="Q42" s="29">
        <f>+(Q19/N19)</f>
        <v>0.07027212439972559</v>
      </c>
      <c r="R42" s="29">
        <f>+(R19/N19)</f>
        <v>0.08257489137891608</v>
      </c>
      <c r="S42" s="29">
        <f>+(S19/N19)</f>
        <v>0.08863480448204894</v>
      </c>
      <c r="T42" s="29">
        <f>+(T19/N19)</f>
        <v>0.13876057626343472</v>
      </c>
      <c r="U42" s="29">
        <f>+(U19/N19)</f>
        <v>0.20226389206494397</v>
      </c>
      <c r="V42" s="30">
        <f>+(V19/N19)</f>
        <v>0.3238280356734507</v>
      </c>
    </row>
    <row r="43" spans="1:22" ht="12.75">
      <c r="A43"/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58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1" t="s">
        <v>54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12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55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1:22" ht="12.75">
      <c r="A52"/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1:22" ht="12.75">
      <c r="A53"/>
      <c r="B53" s="32" t="s">
        <v>59</v>
      </c>
      <c r="C53" s="33" t="s">
        <v>10</v>
      </c>
      <c r="D53" s="34">
        <f>+(D8/($D$19-$D$7))</f>
        <v>0.16717088232542182</v>
      </c>
      <c r="E53" s="35">
        <f>+(E8/($E$19-$E$7))</f>
        <v>0.1759442636865186</v>
      </c>
      <c r="F53" s="35">
        <f>+(F8/($F$19-$F$7))</f>
        <v>0.10927152317880795</v>
      </c>
      <c r="G53" s="35">
        <f>+(G8/($G$19-$G$7))</f>
        <v>0.11904761904761904</v>
      </c>
      <c r="H53" s="36">
        <f>+(H8/($H$19-$H$7))</f>
        <v>0.03978779840848806</v>
      </c>
      <c r="I53" s="37" t="s">
        <v>53</v>
      </c>
      <c r="J53" s="34">
        <f>+(J8/($J$19-$J$7))</f>
        <v>0.1728315296397997</v>
      </c>
      <c r="K53" s="35">
        <f>+(K8/($K$19-$K$7))</f>
        <v>0.09078212290502793</v>
      </c>
      <c r="L53" s="35">
        <f>+(L8/($L$19-$L$7))</f>
        <v>0.11251758087201125</v>
      </c>
      <c r="M53" s="36">
        <f>+(M8/($M$19-$M$7))</f>
        <v>0.1764406779661017</v>
      </c>
      <c r="N53" s="34">
        <f>+(N8/($N$19-$N$7))</f>
        <v>0.17273168364871422</v>
      </c>
      <c r="O53" s="35">
        <f>+(O8/($O$19-$O$7))</f>
        <v>0.08223684210526316</v>
      </c>
      <c r="P53" s="35">
        <f>+(P8/($P$19-$P$7))</f>
        <v>0.06933744221879815</v>
      </c>
      <c r="Q53" s="35">
        <f>+(Q8/($Q$19-$Q$7))</f>
        <v>0.06793478260869565</v>
      </c>
      <c r="R53" s="35">
        <f>+(R8/($R$19-$R$7))</f>
        <v>0.0992137776113815</v>
      </c>
      <c r="S53" s="35">
        <f>+(S8/($S$19-$S$7))</f>
        <v>0.15433181339880744</v>
      </c>
      <c r="T53" s="35">
        <f>+(T8/($T$19-$T$7))</f>
        <v>0.1718476357267951</v>
      </c>
      <c r="U53" s="35">
        <f>+(U8/($U$19-$U$7))</f>
        <v>0.17059748427672955</v>
      </c>
      <c r="V53" s="36">
        <f>+(V8/($V$19-$V$7))</f>
        <v>0.254281537176274</v>
      </c>
    </row>
    <row r="54" spans="1:22" ht="12.75">
      <c r="A54"/>
      <c r="B54" s="32" t="s">
        <v>1</v>
      </c>
      <c r="C54" s="33" t="s">
        <v>10</v>
      </c>
      <c r="D54" s="34">
        <f aca="true" t="shared" si="16" ref="D54:D63">+(D9/($D$19-$D$7))</f>
        <v>0.11415026666250819</v>
      </c>
      <c r="E54" s="35">
        <f aca="true" t="shared" si="17" ref="E54:E63">+(E9/($E$19-$E$7))</f>
        <v>0.12148111472626963</v>
      </c>
      <c r="F54" s="35">
        <f aca="true" t="shared" si="18" ref="F54:F63">+(F9/($F$19-$F$7))</f>
        <v>0.056291390728476824</v>
      </c>
      <c r="G54" s="35">
        <f aca="true" t="shared" si="19" ref="G54:G63">+(G9/($G$19-$G$7))</f>
        <v>0.031746031746031744</v>
      </c>
      <c r="H54" s="36">
        <f aca="true" t="shared" si="20" ref="H54:H63">+(H9/($H$19-$H$7))</f>
        <v>0.10610079575596817</v>
      </c>
      <c r="I54" s="37" t="s">
        <v>53</v>
      </c>
      <c r="J54" s="34">
        <f aca="true" t="shared" si="21" ref="J54:J63">+(J9/($J$19-$J$7))</f>
        <v>0.11823614924890971</v>
      </c>
      <c r="K54" s="35">
        <f aca="true" t="shared" si="22" ref="K54:K63">+(K9/($K$19-$K$7))</f>
        <v>0.08379888268156424</v>
      </c>
      <c r="L54" s="35">
        <f aca="true" t="shared" si="23" ref="L54:L63">+(L9/($L$19-$L$7))</f>
        <v>0.09845288326300984</v>
      </c>
      <c r="M54" s="36">
        <f aca="true" t="shared" si="24" ref="M54:M63">+(M9/($M$19-$M$7))</f>
        <v>0.11966101694915254</v>
      </c>
      <c r="N54" s="34">
        <f aca="true" t="shared" si="25" ref="N54:N63">+(N9/($N$19-$N$7))</f>
        <v>0.11822739770338024</v>
      </c>
      <c r="O54" s="35">
        <f aca="true" t="shared" si="26" ref="O54:O63">+(O9/($O$19-$O$7))</f>
        <v>0.13157894736842105</v>
      </c>
      <c r="P54" s="35">
        <f aca="true" t="shared" si="27" ref="P54:P63">+(P9/($P$19-$P$7))</f>
        <v>0.14381099126861838</v>
      </c>
      <c r="Q54" s="35">
        <f aca="true" t="shared" si="28" ref="Q54:Q63">+(Q9/($Q$19-$Q$7))</f>
        <v>0.08378623188405797</v>
      </c>
      <c r="R54" s="35">
        <f aca="true" t="shared" si="29" ref="R54:R63">+(R9/($R$19-$R$7))</f>
        <v>0.10482965181579933</v>
      </c>
      <c r="S54" s="35">
        <f aca="true" t="shared" si="30" ref="S54:S63">+(S9/($S$19-$S$7))</f>
        <v>0.09821115398105927</v>
      </c>
      <c r="T54" s="35">
        <f aca="true" t="shared" si="31" ref="T54:T63">+(T9/($T$19-$T$7))</f>
        <v>0.07333625218914186</v>
      </c>
      <c r="U54" s="35">
        <f aca="true" t="shared" si="32" ref="U54:U63">+(U9/($U$19-$U$7))</f>
        <v>0.09355345911949685</v>
      </c>
      <c r="V54" s="36">
        <f aca="true" t="shared" si="33" ref="V54:V63">+(V9/($V$19-$V$7))</f>
        <v>0.16917293233082706</v>
      </c>
    </row>
    <row r="55" spans="1:22" ht="12.75">
      <c r="A55"/>
      <c r="B55" s="32" t="s">
        <v>2</v>
      </c>
      <c r="C55" s="33" t="s">
        <v>10</v>
      </c>
      <c r="D55" s="34">
        <f t="shared" si="16"/>
        <v>0.08124629635405296</v>
      </c>
      <c r="E55" s="35">
        <f t="shared" si="17"/>
        <v>0.07073136228603763</v>
      </c>
      <c r="F55" s="35">
        <f t="shared" si="18"/>
        <v>0.13079470198675497</v>
      </c>
      <c r="G55" s="35">
        <f t="shared" si="19"/>
        <v>0.4365079365079365</v>
      </c>
      <c r="H55" s="36">
        <f t="shared" si="20"/>
        <v>0.33156498673740054</v>
      </c>
      <c r="I55" s="37" t="s">
        <v>53</v>
      </c>
      <c r="J55" s="34">
        <f t="shared" si="21"/>
        <v>0.08366984332094976</v>
      </c>
      <c r="K55" s="35">
        <f t="shared" si="22"/>
        <v>0.23743016759776536</v>
      </c>
      <c r="L55" s="35">
        <f t="shared" si="23"/>
        <v>0.19690576652601968</v>
      </c>
      <c r="M55" s="36">
        <f t="shared" si="24"/>
        <v>0.07728813559322034</v>
      </c>
      <c r="N55" s="34">
        <f t="shared" si="25"/>
        <v>0.08329289988678636</v>
      </c>
      <c r="O55" s="35">
        <f t="shared" si="26"/>
        <v>0.19736842105263158</v>
      </c>
      <c r="P55" s="35">
        <f t="shared" si="27"/>
        <v>0.1566512583461736</v>
      </c>
      <c r="Q55" s="35">
        <f t="shared" si="28"/>
        <v>0.12681159420289856</v>
      </c>
      <c r="R55" s="35">
        <f t="shared" si="29"/>
        <v>0.11606140022463497</v>
      </c>
      <c r="S55" s="35">
        <f t="shared" si="30"/>
        <v>0.12101017186951947</v>
      </c>
      <c r="T55" s="35">
        <f t="shared" si="31"/>
        <v>0.0766199649737303</v>
      </c>
      <c r="U55" s="35">
        <f t="shared" si="32"/>
        <v>0.07468553459119497</v>
      </c>
      <c r="V55" s="36">
        <f t="shared" si="33"/>
        <v>0.040726817042606514</v>
      </c>
    </row>
    <row r="56" spans="1:22" ht="12.75">
      <c r="A56"/>
      <c r="B56" s="32" t="s">
        <v>5</v>
      </c>
      <c r="C56" s="33" t="s">
        <v>10</v>
      </c>
      <c r="D56" s="34">
        <f t="shared" si="16"/>
        <v>0.04506752331347659</v>
      </c>
      <c r="E56" s="35">
        <f t="shared" si="17"/>
        <v>0.04509124345734899</v>
      </c>
      <c r="F56" s="35">
        <f t="shared" si="18"/>
        <v>0.056291390728476824</v>
      </c>
      <c r="G56" s="35">
        <f t="shared" si="19"/>
        <v>0</v>
      </c>
      <c r="H56" s="36">
        <f t="shared" si="20"/>
        <v>0</v>
      </c>
      <c r="I56" s="37" t="s">
        <v>53</v>
      </c>
      <c r="J56" s="34">
        <f t="shared" si="21"/>
        <v>0.04668066548215151</v>
      </c>
      <c r="K56" s="35">
        <f t="shared" si="22"/>
        <v>0.04189944134078212</v>
      </c>
      <c r="L56" s="35">
        <f t="shared" si="23"/>
        <v>0.13361462728551335</v>
      </c>
      <c r="M56" s="36">
        <f t="shared" si="24"/>
        <v>0.044576271186440676</v>
      </c>
      <c r="N56" s="34">
        <f t="shared" si="25"/>
        <v>0.046741064208313116</v>
      </c>
      <c r="O56" s="35">
        <f t="shared" si="26"/>
        <v>0.08223684210526316</v>
      </c>
      <c r="P56" s="35">
        <f t="shared" si="27"/>
        <v>0.07190549563430919</v>
      </c>
      <c r="Q56" s="35">
        <f t="shared" si="28"/>
        <v>0.07472826086956522</v>
      </c>
      <c r="R56" s="35">
        <f t="shared" si="29"/>
        <v>0.0430550355672033</v>
      </c>
      <c r="S56" s="35">
        <f t="shared" si="30"/>
        <v>0.02981410031567871</v>
      </c>
      <c r="T56" s="35">
        <f t="shared" si="31"/>
        <v>0.04597197898423818</v>
      </c>
      <c r="U56" s="35">
        <f t="shared" si="32"/>
        <v>0.06132075471698113</v>
      </c>
      <c r="V56" s="36">
        <f t="shared" si="33"/>
        <v>0.02976190476190476</v>
      </c>
    </row>
    <row r="57" spans="1:22" ht="12.75">
      <c r="A57"/>
      <c r="B57" s="32" t="s">
        <v>3</v>
      </c>
      <c r="C57" s="33" t="s">
        <v>10</v>
      </c>
      <c r="D57" s="34">
        <f t="shared" si="16"/>
        <v>0.030564825499797273</v>
      </c>
      <c r="E57" s="35">
        <f t="shared" si="17"/>
        <v>0.03094497100014146</v>
      </c>
      <c r="F57" s="35">
        <f t="shared" si="18"/>
        <v>0.016556291390728478</v>
      </c>
      <c r="G57" s="35">
        <f t="shared" si="19"/>
        <v>0</v>
      </c>
      <c r="H57" s="36">
        <f t="shared" si="20"/>
        <v>0</v>
      </c>
      <c r="I57" s="37" t="s">
        <v>53</v>
      </c>
      <c r="J57" s="34">
        <f t="shared" si="21"/>
        <v>0.029720562106283314</v>
      </c>
      <c r="K57" s="35">
        <f t="shared" si="22"/>
        <v>0.06284916201117319</v>
      </c>
      <c r="L57" s="35">
        <f t="shared" si="23"/>
        <v>0.04219409282700422</v>
      </c>
      <c r="M57" s="36">
        <f t="shared" si="24"/>
        <v>0.0288135593220339</v>
      </c>
      <c r="N57" s="34">
        <f t="shared" si="25"/>
        <v>0.029759016658579978</v>
      </c>
      <c r="O57" s="35">
        <f t="shared" si="26"/>
        <v>0.05756578947368421</v>
      </c>
      <c r="P57" s="35">
        <f t="shared" si="27"/>
        <v>0.04365690806368772</v>
      </c>
      <c r="Q57" s="35">
        <f t="shared" si="28"/>
        <v>0.033967391304347824</v>
      </c>
      <c r="R57" s="35">
        <f t="shared" si="29"/>
        <v>0.018719580681392737</v>
      </c>
      <c r="S57" s="35">
        <f t="shared" si="30"/>
        <v>0.03682918274289723</v>
      </c>
      <c r="T57" s="35">
        <f t="shared" si="31"/>
        <v>0.03830998248686515</v>
      </c>
      <c r="U57" s="35">
        <f t="shared" si="32"/>
        <v>0.031446540880503145</v>
      </c>
      <c r="V57" s="36">
        <f t="shared" si="33"/>
        <v>0.01984126984126984</v>
      </c>
    </row>
    <row r="58" spans="1:22" ht="12.75">
      <c r="A58"/>
      <c r="B58" s="32" t="s">
        <v>4</v>
      </c>
      <c r="C58" s="33" t="s">
        <v>10</v>
      </c>
      <c r="D58" s="34">
        <f t="shared" si="16"/>
        <v>0.023703334061067272</v>
      </c>
      <c r="E58" s="35">
        <f t="shared" si="17"/>
        <v>0.024048663177252794</v>
      </c>
      <c r="F58" s="35">
        <f t="shared" si="18"/>
        <v>0.024503311258278145</v>
      </c>
      <c r="G58" s="35">
        <f t="shared" si="19"/>
        <v>0</v>
      </c>
      <c r="H58" s="36">
        <f t="shared" si="20"/>
        <v>0</v>
      </c>
      <c r="I58" s="37" t="s">
        <v>53</v>
      </c>
      <c r="J58" s="34">
        <f t="shared" si="21"/>
        <v>0.024551768696494912</v>
      </c>
      <c r="K58" s="35">
        <f t="shared" si="22"/>
        <v>0.013966480446927373</v>
      </c>
      <c r="L58" s="35">
        <f t="shared" si="23"/>
        <v>0.005625879043600563</v>
      </c>
      <c r="M58" s="36">
        <f t="shared" si="24"/>
        <v>0.025084745762711864</v>
      </c>
      <c r="N58" s="34">
        <f t="shared" si="25"/>
        <v>0.024583535500566068</v>
      </c>
      <c r="O58" s="35">
        <f t="shared" si="26"/>
        <v>0</v>
      </c>
      <c r="P58" s="35">
        <f t="shared" si="27"/>
        <v>0</v>
      </c>
      <c r="Q58" s="35">
        <f t="shared" si="28"/>
        <v>0.011322463768115942</v>
      </c>
      <c r="R58" s="35">
        <f t="shared" si="29"/>
        <v>0.013103706476974916</v>
      </c>
      <c r="S58" s="35">
        <f t="shared" si="30"/>
        <v>0.01403016485443704</v>
      </c>
      <c r="T58" s="35">
        <f t="shared" si="31"/>
        <v>0.02736427320490368</v>
      </c>
      <c r="U58" s="35">
        <f t="shared" si="32"/>
        <v>0.04716981132075472</v>
      </c>
      <c r="V58" s="36">
        <f t="shared" si="33"/>
        <v>0.024018379281537175</v>
      </c>
    </row>
    <row r="59" spans="1:22" ht="12.75">
      <c r="A59"/>
      <c r="B59" s="32" t="s">
        <v>7</v>
      </c>
      <c r="C59" s="33" t="s">
        <v>10</v>
      </c>
      <c r="D59" s="34">
        <f t="shared" si="16"/>
        <v>0.022923619124847954</v>
      </c>
      <c r="E59" s="35">
        <f t="shared" si="17"/>
        <v>0.022810864337247137</v>
      </c>
      <c r="F59" s="35">
        <f t="shared" si="18"/>
        <v>0.026490066225165563</v>
      </c>
      <c r="G59" s="35">
        <f t="shared" si="19"/>
        <v>0</v>
      </c>
      <c r="H59" s="36">
        <f t="shared" si="20"/>
        <v>0.03978779840848806</v>
      </c>
      <c r="I59" s="37" t="s">
        <v>53</v>
      </c>
      <c r="J59" s="34">
        <f t="shared" si="21"/>
        <v>0.023744144726215475</v>
      </c>
      <c r="K59" s="35">
        <f t="shared" si="22"/>
        <v>0.027932960893854747</v>
      </c>
      <c r="L59" s="35">
        <f t="shared" si="23"/>
        <v>0.02109704641350211</v>
      </c>
      <c r="M59" s="36">
        <f t="shared" si="24"/>
        <v>0.023728813559322035</v>
      </c>
      <c r="N59" s="34">
        <f t="shared" si="25"/>
        <v>0.023774866569626393</v>
      </c>
      <c r="O59" s="35">
        <f t="shared" si="26"/>
        <v>0.05756578947368421</v>
      </c>
      <c r="P59" s="35">
        <f t="shared" si="27"/>
        <v>0.02824858757062147</v>
      </c>
      <c r="Q59" s="35">
        <f t="shared" si="28"/>
        <v>0.036231884057971016</v>
      </c>
      <c r="R59" s="35">
        <f t="shared" si="29"/>
        <v>0.011231748408835642</v>
      </c>
      <c r="S59" s="35">
        <f t="shared" si="30"/>
        <v>0.02630655910206945</v>
      </c>
      <c r="T59" s="35">
        <f t="shared" si="31"/>
        <v>0.02626970227670753</v>
      </c>
      <c r="U59" s="35">
        <f t="shared" si="32"/>
        <v>0.03380503144654088</v>
      </c>
      <c r="V59" s="36">
        <f t="shared" si="33"/>
        <v>0.013053467000835421</v>
      </c>
    </row>
    <row r="60" spans="1:22" ht="12.75">
      <c r="A60"/>
      <c r="B60" s="32" t="s">
        <v>6</v>
      </c>
      <c r="C60" s="33" t="s">
        <v>10</v>
      </c>
      <c r="D60" s="34">
        <f t="shared" si="16"/>
        <v>0.022767676137604092</v>
      </c>
      <c r="E60" s="35">
        <f t="shared" si="17"/>
        <v>0.02228037912010185</v>
      </c>
      <c r="F60" s="35">
        <f t="shared" si="18"/>
        <v>0.026490066225165563</v>
      </c>
      <c r="G60" s="35">
        <f t="shared" si="19"/>
        <v>0.031746031746031744</v>
      </c>
      <c r="H60" s="36">
        <f t="shared" si="20"/>
        <v>0.026525198938992044</v>
      </c>
      <c r="I60" s="37" t="s">
        <v>53</v>
      </c>
      <c r="J60" s="34">
        <f t="shared" si="21"/>
        <v>0.023582619932159588</v>
      </c>
      <c r="K60" s="35">
        <f t="shared" si="22"/>
        <v>0</v>
      </c>
      <c r="L60" s="35">
        <f t="shared" si="23"/>
        <v>0</v>
      </c>
      <c r="M60" s="36">
        <f t="shared" si="24"/>
        <v>0.024745762711864405</v>
      </c>
      <c r="N60" s="34">
        <f t="shared" si="25"/>
        <v>0.023613132783438462</v>
      </c>
      <c r="O60" s="35">
        <f t="shared" si="26"/>
        <v>0</v>
      </c>
      <c r="P60" s="35">
        <f t="shared" si="27"/>
        <v>0.017976373908577297</v>
      </c>
      <c r="Q60" s="35">
        <f t="shared" si="28"/>
        <v>0.022644927536231884</v>
      </c>
      <c r="R60" s="35">
        <f t="shared" si="29"/>
        <v>0.037439161362785474</v>
      </c>
      <c r="S60" s="35">
        <f t="shared" si="30"/>
        <v>0.01929147667485093</v>
      </c>
      <c r="T60" s="35">
        <f t="shared" si="31"/>
        <v>0.013134851138353765</v>
      </c>
      <c r="U60" s="35">
        <f t="shared" si="32"/>
        <v>0.02830188679245283</v>
      </c>
      <c r="V60" s="36">
        <f t="shared" si="33"/>
        <v>0.026106934001670842</v>
      </c>
    </row>
    <row r="61" spans="1:22" ht="12.75">
      <c r="A61"/>
      <c r="B61" s="32" t="s">
        <v>9</v>
      </c>
      <c r="C61" s="33" t="s">
        <v>10</v>
      </c>
      <c r="D61" s="34">
        <f t="shared" si="16"/>
        <v>0.022767676137604092</v>
      </c>
      <c r="E61" s="35">
        <f t="shared" si="17"/>
        <v>0.023695006365822606</v>
      </c>
      <c r="F61" s="35">
        <f t="shared" si="18"/>
        <v>0.014900662251655629</v>
      </c>
      <c r="G61" s="35">
        <f t="shared" si="19"/>
        <v>0</v>
      </c>
      <c r="H61" s="36">
        <f t="shared" si="20"/>
        <v>0.026525198938992044</v>
      </c>
      <c r="I61" s="37" t="s">
        <v>53</v>
      </c>
      <c r="J61" s="34">
        <f t="shared" si="21"/>
        <v>0.023582619932159588</v>
      </c>
      <c r="K61" s="35">
        <f t="shared" si="22"/>
        <v>0.02094972067039106</v>
      </c>
      <c r="L61" s="35">
        <f t="shared" si="23"/>
        <v>0.02109704641350211</v>
      </c>
      <c r="M61" s="36">
        <f t="shared" si="24"/>
        <v>0.023728813559322035</v>
      </c>
      <c r="N61" s="34">
        <f t="shared" si="25"/>
        <v>0.023613132783438462</v>
      </c>
      <c r="O61" s="35">
        <f t="shared" si="26"/>
        <v>0.01644736842105263</v>
      </c>
      <c r="P61" s="35">
        <f t="shared" si="27"/>
        <v>0.03338469440164355</v>
      </c>
      <c r="Q61" s="35">
        <f t="shared" si="28"/>
        <v>0.049818840579710144</v>
      </c>
      <c r="R61" s="35">
        <f t="shared" si="29"/>
        <v>0.024335454885810556</v>
      </c>
      <c r="S61" s="35">
        <f t="shared" si="30"/>
        <v>0.03332164152928797</v>
      </c>
      <c r="T61" s="35">
        <f t="shared" si="31"/>
        <v>0.02298598949211909</v>
      </c>
      <c r="U61" s="35">
        <f t="shared" si="32"/>
        <v>0.027515723270440252</v>
      </c>
      <c r="V61" s="36">
        <f t="shared" si="33"/>
        <v>0.010442773600668337</v>
      </c>
    </row>
    <row r="62" spans="1:22" ht="12.75">
      <c r="A62"/>
      <c r="B62" s="32" t="s">
        <v>8</v>
      </c>
      <c r="C62" s="33" t="s">
        <v>10</v>
      </c>
      <c r="D62" s="34">
        <f t="shared" si="16"/>
        <v>0.01918098743099523</v>
      </c>
      <c r="E62" s="35">
        <f t="shared" si="17"/>
        <v>0.01945112462866035</v>
      </c>
      <c r="F62" s="35">
        <f t="shared" si="18"/>
        <v>0.02152317880794702</v>
      </c>
      <c r="G62" s="35">
        <f t="shared" si="19"/>
        <v>0</v>
      </c>
      <c r="H62" s="36">
        <f t="shared" si="20"/>
        <v>0</v>
      </c>
      <c r="I62" s="37" t="s">
        <v>53</v>
      </c>
      <c r="J62" s="34">
        <f t="shared" si="21"/>
        <v>0.019867549668874173</v>
      </c>
      <c r="K62" s="35">
        <f t="shared" si="22"/>
        <v>0</v>
      </c>
      <c r="L62" s="35">
        <f t="shared" si="23"/>
        <v>0.005625879043600563</v>
      </c>
      <c r="M62" s="36">
        <f t="shared" si="24"/>
        <v>0.020508474576271186</v>
      </c>
      <c r="N62" s="34">
        <f t="shared" si="25"/>
        <v>0.019893255701115962</v>
      </c>
      <c r="O62" s="35">
        <f t="shared" si="26"/>
        <v>0</v>
      </c>
      <c r="P62" s="35">
        <f t="shared" si="27"/>
        <v>0.01027221366204417</v>
      </c>
      <c r="Q62" s="35">
        <f t="shared" si="28"/>
        <v>0.020380434782608696</v>
      </c>
      <c r="R62" s="35">
        <f t="shared" si="29"/>
        <v>0.009359790340696368</v>
      </c>
      <c r="S62" s="35">
        <f t="shared" si="30"/>
        <v>0.02806032970887408</v>
      </c>
      <c r="T62" s="35">
        <f t="shared" si="31"/>
        <v>0.03064798598949212</v>
      </c>
      <c r="U62" s="35">
        <f t="shared" si="32"/>
        <v>0.0220125786163522</v>
      </c>
      <c r="V62" s="36">
        <f t="shared" si="33"/>
        <v>0.017230576441102756</v>
      </c>
    </row>
    <row r="63" spans="1:22" ht="12.75">
      <c r="A63"/>
      <c r="B63" s="32" t="s">
        <v>11</v>
      </c>
      <c r="C63" s="33"/>
      <c r="D63" s="34">
        <f t="shared" si="16"/>
        <v>0.4504569129526245</v>
      </c>
      <c r="E63" s="35">
        <f t="shared" si="17"/>
        <v>0.443521007214599</v>
      </c>
      <c r="F63" s="35">
        <f t="shared" si="18"/>
        <v>0.516887417218543</v>
      </c>
      <c r="G63" s="35">
        <f t="shared" si="19"/>
        <v>0.38095238095238093</v>
      </c>
      <c r="H63" s="36">
        <f t="shared" si="20"/>
        <v>0.4297082228116711</v>
      </c>
      <c r="I63" s="37" t="s">
        <v>53</v>
      </c>
      <c r="J63" s="34">
        <f t="shared" si="21"/>
        <v>0.43353254724600226</v>
      </c>
      <c r="K63" s="35">
        <f t="shared" si="22"/>
        <v>0.420391061452514</v>
      </c>
      <c r="L63" s="35">
        <f t="shared" si="23"/>
        <v>0.3628691983122363</v>
      </c>
      <c r="M63" s="36">
        <f t="shared" si="24"/>
        <v>0.43542372881355934</v>
      </c>
      <c r="N63" s="34">
        <f t="shared" si="25"/>
        <v>0.43377001455604075</v>
      </c>
      <c r="O63" s="35">
        <f t="shared" si="26"/>
        <v>0.375</v>
      </c>
      <c r="P63" s="35">
        <f t="shared" si="27"/>
        <v>0.42475603492552644</v>
      </c>
      <c r="Q63" s="35">
        <f t="shared" si="28"/>
        <v>0.4723731884057971</v>
      </c>
      <c r="R63" s="35">
        <f t="shared" si="29"/>
        <v>0.5226506926244852</v>
      </c>
      <c r="S63" s="35">
        <f t="shared" si="30"/>
        <v>0.4387934058225184</v>
      </c>
      <c r="T63" s="35">
        <f t="shared" si="31"/>
        <v>0.47351138353765326</v>
      </c>
      <c r="U63" s="35">
        <f t="shared" si="32"/>
        <v>0.40959119496855345</v>
      </c>
      <c r="V63" s="36">
        <f t="shared" si="33"/>
        <v>0.39536340852130325</v>
      </c>
    </row>
    <row r="64" spans="1:22" ht="12.75">
      <c r="A64"/>
      <c r="B64" s="23" t="s">
        <v>51</v>
      </c>
      <c r="C64" s="24"/>
      <c r="D64" s="38">
        <v>1</v>
      </c>
      <c r="E64" s="26">
        <v>1</v>
      </c>
      <c r="F64" s="26">
        <v>1</v>
      </c>
      <c r="G64" s="26">
        <v>1</v>
      </c>
      <c r="H64" s="27">
        <v>1</v>
      </c>
      <c r="I64" s="39" t="s">
        <v>53</v>
      </c>
      <c r="J64" s="38">
        <v>1</v>
      </c>
      <c r="K64" s="26">
        <v>1</v>
      </c>
      <c r="L64" s="26">
        <v>1</v>
      </c>
      <c r="M64" s="27">
        <v>1</v>
      </c>
      <c r="N64" s="38">
        <v>1</v>
      </c>
      <c r="O64" s="26">
        <v>1</v>
      </c>
      <c r="P64" s="26">
        <v>1</v>
      </c>
      <c r="Q64" s="26">
        <v>1</v>
      </c>
      <c r="R64" s="26">
        <v>1</v>
      </c>
      <c r="S64" s="26">
        <v>1</v>
      </c>
      <c r="T64" s="26">
        <v>1</v>
      </c>
      <c r="U64" s="26">
        <v>1</v>
      </c>
      <c r="V64" s="27">
        <v>1</v>
      </c>
    </row>
    <row r="65" ht="12.75">
      <c r="B65" s="1" t="s">
        <v>58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2004-12-22T19:52:21Z</dcterms:created>
  <dcterms:modified xsi:type="dcterms:W3CDTF">2005-01-04T14:36:31Z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