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1600" sheetId="1" r:id="rId1"/>
  </sheets>
  <definedNames>
    <definedName name="DATABASE">'IPL1600'!$B$7:$V$17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<sst xmlns="http://schemas.openxmlformats.org/spreadsheetml/2006/main" count="270" uniqueCount="60">
  <si>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Maryland</t>
  </si>
  <si>
    <t>Arnold CDP</t>
  </si>
  <si>
    <t>Baltimore city</t>
  </si>
  <si>
    <t>Severna Park CDP</t>
  </si>
  <si>
    <t>South Gate CDP</t>
  </si>
  <si>
    <t>Cape St. Claire CDP</t>
  </si>
  <si>
    <t>Glen Burnie CDP</t>
  </si>
  <si>
    <t>Parole CDP</t>
  </si>
  <si>
    <t>Naval Academy CDP</t>
  </si>
  <si>
    <t>Londontowne CDP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</si>
  <si>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</si>
  <si>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</si>
  <si>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</si>
  <si>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</si>
  <si>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</si>
  <si>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</si>
  <si>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</si>
  <si>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</si>
  <si>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</si>
  <si>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</si>
  <si>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</si>
  <si>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</si>
  <si>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</si>
  <si>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</si>
  <si>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</si>
  <si>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</si>
  <si>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</si>
  <si>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</si>
  <si>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</si>
  <si>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</si>
  <si>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</si>
  <si>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</si>
  <si>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</si>
  <si>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</si>
  <si>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</si>
  <si>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</si>
  <si>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</si>
  <si>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</si>
  <si>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</si>
  <si>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</si>
  <si>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</si>
  <si>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</si>
  <si>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</si>
  <si>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</si>
  <si>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</si>
  <si>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</si>
  <si>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</si>
  <si>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</si>
  <si>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Annapolis city *</t>
  </si>
  <si>
    <t>In-flow :  Work in Annapolis city,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</si>
  <si>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</si>
  <si>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</si>
  <si>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</si>
  <si>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</si>
  <si>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</si>
  <si>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</si>
  <si>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Name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</si>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</sst>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1406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49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11</v>
      </c>
      <c r="C4" s="67"/>
      <c r="D4" s="68" t="s">
        <v>12</v>
      </c>
      <c r="E4" s="69"/>
      <c r="F4" s="69"/>
      <c r="G4" s="69"/>
      <c r="H4" s="70"/>
      <c r="I4" s="6" t="s">
        <v>13</v>
      </c>
      <c r="J4" s="68" t="s">
        <v>14</v>
      </c>
      <c r="K4" s="71"/>
      <c r="L4" s="71"/>
      <c r="M4" s="72"/>
      <c r="N4" s="7" t="s">
        <v>15</v>
      </c>
      <c r="O4" s="68" t="s">
        <v>16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2:22" ht="12.75">
      <c r="B6" s="15" t="s">
        <v>56</v>
      </c>
      <c r="C6" s="16" t="s">
        <v>30</v>
      </c>
      <c r="D6" s="17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8" t="s">
        <v>36</v>
      </c>
      <c r="J6" s="17" t="s">
        <v>31</v>
      </c>
      <c r="K6" s="18" t="s">
        <v>37</v>
      </c>
      <c r="L6" s="18" t="s">
        <v>38</v>
      </c>
      <c r="M6" s="19" t="s">
        <v>38</v>
      </c>
      <c r="N6" s="20" t="s">
        <v>39</v>
      </c>
      <c r="O6" s="18" t="s">
        <v>40</v>
      </c>
      <c r="P6" s="21" t="s">
        <v>41</v>
      </c>
      <c r="Q6" s="21" t="s">
        <v>42</v>
      </c>
      <c r="R6" s="21" t="s">
        <v>43</v>
      </c>
      <c r="S6" s="21" t="s">
        <v>44</v>
      </c>
      <c r="T6" s="21" t="s">
        <v>45</v>
      </c>
      <c r="U6" s="21" t="s">
        <v>46</v>
      </c>
      <c r="V6" s="22" t="s">
        <v>47</v>
      </c>
    </row>
    <row r="7" spans="2:22" ht="12.75">
      <c r="B7" s="8" t="s">
        <v>48</v>
      </c>
      <c r="C7" s="9" t="s">
        <v>0</v>
      </c>
      <c r="D7" s="56">
        <v>7775</v>
      </c>
      <c r="E7" s="57">
        <v>4105</v>
      </c>
      <c r="F7" s="57">
        <v>825</v>
      </c>
      <c r="G7" s="57">
        <v>500</v>
      </c>
      <c r="H7" s="57">
        <v>2180</v>
      </c>
      <c r="I7" s="58">
        <v>15</v>
      </c>
      <c r="J7" s="57">
        <v>7625</v>
      </c>
      <c r="K7" s="57">
        <v>475</v>
      </c>
      <c r="L7" s="57">
        <v>420</v>
      </c>
      <c r="M7" s="59">
        <v>6725</v>
      </c>
      <c r="N7" s="57">
        <v>7605</v>
      </c>
      <c r="O7" s="57">
        <v>370</v>
      </c>
      <c r="P7" s="57">
        <v>1100</v>
      </c>
      <c r="Q7" s="57">
        <v>530</v>
      </c>
      <c r="R7" s="57">
        <v>875</v>
      </c>
      <c r="S7" s="57">
        <v>605</v>
      </c>
      <c r="T7" s="57">
        <v>1220</v>
      </c>
      <c r="U7" s="57">
        <v>995</v>
      </c>
      <c r="V7" s="59">
        <v>1910</v>
      </c>
    </row>
    <row r="8" spans="2:22" ht="12.75">
      <c r="B8" s="39" t="s">
        <v>59</v>
      </c>
      <c r="C8" s="40" t="s">
        <v>0</v>
      </c>
      <c r="D8" s="60">
        <v>5980</v>
      </c>
      <c r="E8" s="61">
        <v>5160</v>
      </c>
      <c r="F8" s="61">
        <v>675</v>
      </c>
      <c r="G8" s="61">
        <v>20</v>
      </c>
      <c r="H8" s="61">
        <v>75</v>
      </c>
      <c r="I8" s="62">
        <v>29</v>
      </c>
      <c r="J8" s="61">
        <v>5930</v>
      </c>
      <c r="K8" s="61">
        <v>145</v>
      </c>
      <c r="L8" s="61">
        <v>85</v>
      </c>
      <c r="M8" s="63">
        <v>5695</v>
      </c>
      <c r="N8" s="61">
        <v>5930</v>
      </c>
      <c r="O8" s="61">
        <v>90</v>
      </c>
      <c r="P8" s="61">
        <v>290</v>
      </c>
      <c r="Q8" s="61">
        <v>310</v>
      </c>
      <c r="R8" s="61">
        <v>470</v>
      </c>
      <c r="S8" s="61">
        <v>495</v>
      </c>
      <c r="T8" s="61">
        <v>805</v>
      </c>
      <c r="U8" s="61">
        <v>1185</v>
      </c>
      <c r="V8" s="63">
        <v>2285</v>
      </c>
    </row>
    <row r="9" spans="2:22" ht="12.75">
      <c r="B9" s="39" t="s">
        <v>1</v>
      </c>
      <c r="C9" s="40" t="s">
        <v>0</v>
      </c>
      <c r="D9" s="60">
        <v>1825</v>
      </c>
      <c r="E9" s="61">
        <v>1680</v>
      </c>
      <c r="F9" s="61">
        <v>125</v>
      </c>
      <c r="G9" s="61">
        <v>4</v>
      </c>
      <c r="H9" s="61">
        <v>15</v>
      </c>
      <c r="I9" s="62">
        <v>18</v>
      </c>
      <c r="J9" s="61">
        <v>1825</v>
      </c>
      <c r="K9" s="61">
        <v>25</v>
      </c>
      <c r="L9" s="61">
        <v>20</v>
      </c>
      <c r="M9" s="63">
        <v>1780</v>
      </c>
      <c r="N9" s="61">
        <v>1825</v>
      </c>
      <c r="O9" s="61">
        <v>15</v>
      </c>
      <c r="P9" s="61">
        <v>130</v>
      </c>
      <c r="Q9" s="61">
        <v>80</v>
      </c>
      <c r="R9" s="61">
        <v>240</v>
      </c>
      <c r="S9" s="61">
        <v>120</v>
      </c>
      <c r="T9" s="61">
        <v>285</v>
      </c>
      <c r="U9" s="61">
        <v>355</v>
      </c>
      <c r="V9" s="63">
        <v>600</v>
      </c>
    </row>
    <row r="10" spans="2:22" ht="12.75">
      <c r="B10" s="39" t="s">
        <v>2</v>
      </c>
      <c r="C10" s="40" t="s">
        <v>0</v>
      </c>
      <c r="D10" s="60">
        <v>1025</v>
      </c>
      <c r="E10" s="61">
        <v>735</v>
      </c>
      <c r="F10" s="61">
        <v>170</v>
      </c>
      <c r="G10" s="61">
        <v>49</v>
      </c>
      <c r="H10" s="61">
        <v>40</v>
      </c>
      <c r="I10" s="62">
        <v>42</v>
      </c>
      <c r="J10" s="61">
        <v>1015</v>
      </c>
      <c r="K10" s="61">
        <v>65</v>
      </c>
      <c r="L10" s="61">
        <v>65</v>
      </c>
      <c r="M10" s="63">
        <v>885</v>
      </c>
      <c r="N10" s="61">
        <v>995</v>
      </c>
      <c r="O10" s="61">
        <v>70</v>
      </c>
      <c r="P10" s="61">
        <v>85</v>
      </c>
      <c r="Q10" s="61">
        <v>140</v>
      </c>
      <c r="R10" s="61">
        <v>120</v>
      </c>
      <c r="S10" s="61">
        <v>155</v>
      </c>
      <c r="T10" s="61">
        <v>150</v>
      </c>
      <c r="U10" s="61">
        <v>110</v>
      </c>
      <c r="V10" s="63">
        <v>165</v>
      </c>
    </row>
    <row r="11" spans="2:22" ht="12.75">
      <c r="B11" s="39" t="s">
        <v>3</v>
      </c>
      <c r="C11" s="40" t="s">
        <v>0</v>
      </c>
      <c r="D11" s="60">
        <v>1000</v>
      </c>
      <c r="E11" s="61">
        <v>895</v>
      </c>
      <c r="F11" s="61">
        <v>95</v>
      </c>
      <c r="G11" s="61">
        <v>0</v>
      </c>
      <c r="H11" s="61">
        <v>4</v>
      </c>
      <c r="I11" s="62">
        <v>23</v>
      </c>
      <c r="J11" s="61">
        <v>1000</v>
      </c>
      <c r="K11" s="61">
        <v>15</v>
      </c>
      <c r="L11" s="61">
        <v>0</v>
      </c>
      <c r="M11" s="63">
        <v>985</v>
      </c>
      <c r="N11" s="61">
        <v>1000</v>
      </c>
      <c r="O11" s="61">
        <v>4</v>
      </c>
      <c r="P11" s="61">
        <v>60</v>
      </c>
      <c r="Q11" s="61">
        <v>60</v>
      </c>
      <c r="R11" s="61">
        <v>70</v>
      </c>
      <c r="S11" s="61">
        <v>80</v>
      </c>
      <c r="T11" s="61">
        <v>125</v>
      </c>
      <c r="U11" s="61">
        <v>220</v>
      </c>
      <c r="V11" s="63">
        <v>380</v>
      </c>
    </row>
    <row r="12" spans="2:22" ht="12.75">
      <c r="B12" s="39" t="s">
        <v>7</v>
      </c>
      <c r="C12" s="40" t="s">
        <v>0</v>
      </c>
      <c r="D12" s="60">
        <v>985</v>
      </c>
      <c r="E12" s="61">
        <v>840</v>
      </c>
      <c r="F12" s="61">
        <v>85</v>
      </c>
      <c r="G12" s="61">
        <v>10</v>
      </c>
      <c r="H12" s="61">
        <v>60</v>
      </c>
      <c r="I12" s="62">
        <v>15</v>
      </c>
      <c r="J12" s="61">
        <v>985</v>
      </c>
      <c r="K12" s="61">
        <v>15</v>
      </c>
      <c r="L12" s="61">
        <v>45</v>
      </c>
      <c r="M12" s="63">
        <v>930</v>
      </c>
      <c r="N12" s="61">
        <v>985</v>
      </c>
      <c r="O12" s="61">
        <v>40</v>
      </c>
      <c r="P12" s="61">
        <v>40</v>
      </c>
      <c r="Q12" s="61">
        <v>90</v>
      </c>
      <c r="R12" s="61">
        <v>70</v>
      </c>
      <c r="S12" s="61">
        <v>60</v>
      </c>
      <c r="T12" s="61">
        <v>180</v>
      </c>
      <c r="U12" s="61">
        <v>100</v>
      </c>
      <c r="V12" s="63">
        <v>405</v>
      </c>
    </row>
    <row r="13" spans="2:22" ht="12.75">
      <c r="B13" s="39" t="s">
        <v>6</v>
      </c>
      <c r="C13" s="40" t="s">
        <v>0</v>
      </c>
      <c r="D13" s="60">
        <v>740</v>
      </c>
      <c r="E13" s="61">
        <v>635</v>
      </c>
      <c r="F13" s="61">
        <v>69</v>
      </c>
      <c r="G13" s="61">
        <v>24</v>
      </c>
      <c r="H13" s="61">
        <v>4</v>
      </c>
      <c r="I13" s="62">
        <v>28</v>
      </c>
      <c r="J13" s="61">
        <v>740</v>
      </c>
      <c r="K13" s="61">
        <v>25</v>
      </c>
      <c r="L13" s="61">
        <v>45</v>
      </c>
      <c r="M13" s="63">
        <v>670</v>
      </c>
      <c r="N13" s="61">
        <v>740</v>
      </c>
      <c r="O13" s="61">
        <v>30</v>
      </c>
      <c r="P13" s="61">
        <v>100</v>
      </c>
      <c r="Q13" s="61">
        <v>65</v>
      </c>
      <c r="R13" s="61">
        <v>45</v>
      </c>
      <c r="S13" s="61">
        <v>140</v>
      </c>
      <c r="T13" s="61">
        <v>120</v>
      </c>
      <c r="U13" s="61">
        <v>135</v>
      </c>
      <c r="V13" s="63">
        <v>105</v>
      </c>
    </row>
    <row r="14" spans="2:22" ht="12.75">
      <c r="B14" s="39" t="s">
        <v>5</v>
      </c>
      <c r="C14" s="40" t="s">
        <v>0</v>
      </c>
      <c r="D14" s="60">
        <v>725</v>
      </c>
      <c r="E14" s="61">
        <v>610</v>
      </c>
      <c r="F14" s="61">
        <v>99</v>
      </c>
      <c r="G14" s="61">
        <v>0</v>
      </c>
      <c r="H14" s="61">
        <v>20</v>
      </c>
      <c r="I14" s="62">
        <v>16</v>
      </c>
      <c r="J14" s="61">
        <v>725</v>
      </c>
      <c r="K14" s="61">
        <v>15</v>
      </c>
      <c r="L14" s="61">
        <v>0</v>
      </c>
      <c r="M14" s="63">
        <v>715</v>
      </c>
      <c r="N14" s="61">
        <v>725</v>
      </c>
      <c r="O14" s="61">
        <v>4</v>
      </c>
      <c r="P14" s="61">
        <v>10</v>
      </c>
      <c r="Q14" s="61">
        <v>45</v>
      </c>
      <c r="R14" s="61">
        <v>45</v>
      </c>
      <c r="S14" s="61">
        <v>55</v>
      </c>
      <c r="T14" s="61">
        <v>85</v>
      </c>
      <c r="U14" s="61">
        <v>255</v>
      </c>
      <c r="V14" s="63">
        <v>230</v>
      </c>
    </row>
    <row r="15" spans="2:22" ht="12.75">
      <c r="B15" s="39" t="s">
        <v>8</v>
      </c>
      <c r="C15" s="40" t="s">
        <v>0</v>
      </c>
      <c r="D15" s="60">
        <v>660</v>
      </c>
      <c r="E15" s="61">
        <v>40</v>
      </c>
      <c r="F15" s="61">
        <v>4</v>
      </c>
      <c r="G15" s="61">
        <v>0</v>
      </c>
      <c r="H15" s="61">
        <v>65</v>
      </c>
      <c r="I15" s="62">
        <v>10</v>
      </c>
      <c r="J15" s="61">
        <v>110</v>
      </c>
      <c r="K15" s="61">
        <v>0</v>
      </c>
      <c r="L15" s="61">
        <v>10</v>
      </c>
      <c r="M15" s="63">
        <v>105</v>
      </c>
      <c r="N15" s="61">
        <v>110</v>
      </c>
      <c r="O15" s="61">
        <v>0</v>
      </c>
      <c r="P15" s="61">
        <v>0</v>
      </c>
      <c r="Q15" s="61">
        <v>15</v>
      </c>
      <c r="R15" s="61">
        <v>0</v>
      </c>
      <c r="S15" s="61">
        <v>15</v>
      </c>
      <c r="T15" s="61">
        <v>4</v>
      </c>
      <c r="U15" s="61">
        <v>25</v>
      </c>
      <c r="V15" s="63">
        <v>50</v>
      </c>
    </row>
    <row r="16" spans="2:22" ht="12.75">
      <c r="B16" s="39" t="s">
        <v>4</v>
      </c>
      <c r="C16" s="40" t="s">
        <v>0</v>
      </c>
      <c r="D16" s="60">
        <v>650</v>
      </c>
      <c r="E16" s="61">
        <v>585</v>
      </c>
      <c r="F16" s="61">
        <v>55</v>
      </c>
      <c r="G16" s="61">
        <v>10</v>
      </c>
      <c r="H16" s="61">
        <v>0</v>
      </c>
      <c r="I16" s="62">
        <v>25</v>
      </c>
      <c r="J16" s="61">
        <v>650</v>
      </c>
      <c r="K16" s="61">
        <v>4</v>
      </c>
      <c r="L16" s="61">
        <v>4</v>
      </c>
      <c r="M16" s="63">
        <v>640</v>
      </c>
      <c r="N16" s="61">
        <v>650</v>
      </c>
      <c r="O16" s="61">
        <v>0</v>
      </c>
      <c r="P16" s="61">
        <v>50</v>
      </c>
      <c r="Q16" s="61">
        <v>75</v>
      </c>
      <c r="R16" s="61">
        <v>110</v>
      </c>
      <c r="S16" s="61">
        <v>75</v>
      </c>
      <c r="T16" s="61">
        <v>95</v>
      </c>
      <c r="U16" s="61">
        <v>165</v>
      </c>
      <c r="V16" s="63">
        <v>85</v>
      </c>
    </row>
    <row r="17" spans="2:22" ht="12.75">
      <c r="B17" s="39" t="s">
        <v>9</v>
      </c>
      <c r="C17" s="40" t="s">
        <v>0</v>
      </c>
      <c r="D17" s="60">
        <v>505</v>
      </c>
      <c r="E17" s="61">
        <v>460</v>
      </c>
      <c r="F17" s="61">
        <v>45</v>
      </c>
      <c r="G17" s="61">
        <v>0</v>
      </c>
      <c r="H17" s="61">
        <v>0</v>
      </c>
      <c r="I17" s="62">
        <v>18</v>
      </c>
      <c r="J17" s="61">
        <v>505</v>
      </c>
      <c r="K17" s="61">
        <v>35</v>
      </c>
      <c r="L17" s="61">
        <v>0</v>
      </c>
      <c r="M17" s="63">
        <v>470</v>
      </c>
      <c r="N17" s="61">
        <v>505</v>
      </c>
      <c r="O17" s="61">
        <v>35</v>
      </c>
      <c r="P17" s="61">
        <v>20</v>
      </c>
      <c r="Q17" s="61">
        <v>30</v>
      </c>
      <c r="R17" s="61">
        <v>55</v>
      </c>
      <c r="S17" s="61">
        <v>110</v>
      </c>
      <c r="T17" s="61">
        <v>105</v>
      </c>
      <c r="U17" s="61">
        <v>110</v>
      </c>
      <c r="V17" s="63">
        <v>45</v>
      </c>
    </row>
    <row r="18" spans="2:22" ht="12.75">
      <c r="B18" s="39" t="s">
        <v>10</v>
      </c>
      <c r="C18" s="40"/>
      <c r="D18" s="60">
        <v>9149</v>
      </c>
      <c r="E18" s="61">
        <v>7907</v>
      </c>
      <c r="F18" s="61">
        <v>899</v>
      </c>
      <c r="G18" s="61">
        <v>74</v>
      </c>
      <c r="H18" s="61">
        <v>147</v>
      </c>
      <c r="I18" s="64" t="s">
        <v>51</v>
      </c>
      <c r="J18" s="61">
        <v>8115</v>
      </c>
      <c r="K18" s="61">
        <v>221</v>
      </c>
      <c r="L18" s="61">
        <v>141</v>
      </c>
      <c r="M18" s="63">
        <v>7745</v>
      </c>
      <c r="N18" s="61">
        <v>8115</v>
      </c>
      <c r="O18" s="61">
        <v>150</v>
      </c>
      <c r="P18" s="61">
        <v>398</v>
      </c>
      <c r="Q18" s="61">
        <v>798</v>
      </c>
      <c r="R18" s="61">
        <v>664</v>
      </c>
      <c r="S18" s="61">
        <v>850</v>
      </c>
      <c r="T18" s="61">
        <v>1303</v>
      </c>
      <c r="U18" s="61">
        <v>1756</v>
      </c>
      <c r="V18" s="63">
        <v>2115</v>
      </c>
    </row>
    <row r="19" spans="1:22" ht="14.25">
      <c r="A19" s="23"/>
      <c r="B19" s="24" t="s">
        <v>50</v>
      </c>
      <c r="C19" s="25"/>
      <c r="D19" s="26">
        <f>SUM(D7:D18)</f>
        <v>31019</v>
      </c>
      <c r="E19" s="27">
        <f>SUM(E7:E18)</f>
        <v>23652</v>
      </c>
      <c r="F19" s="27">
        <f>SUM(F7:F18)</f>
        <v>3146</v>
      </c>
      <c r="G19" s="27">
        <f>SUM(G7:G18)</f>
        <v>691</v>
      </c>
      <c r="H19" s="27">
        <f>SUM(H7:H18)</f>
        <v>2610</v>
      </c>
      <c r="I19" s="65" t="s">
        <v>51</v>
      </c>
      <c r="J19" s="27">
        <f aca="true" t="shared" si="0" ref="J19:V19">SUM(J7:J18)</f>
        <v>29225</v>
      </c>
      <c r="K19" s="27">
        <f t="shared" si="0"/>
        <v>1040</v>
      </c>
      <c r="L19" s="27">
        <f t="shared" si="0"/>
        <v>835</v>
      </c>
      <c r="M19" s="28">
        <f t="shared" si="0"/>
        <v>27345</v>
      </c>
      <c r="N19" s="27">
        <f t="shared" si="0"/>
        <v>29185</v>
      </c>
      <c r="O19" s="27">
        <f t="shared" si="0"/>
        <v>808</v>
      </c>
      <c r="P19" s="27">
        <f t="shared" si="0"/>
        <v>2283</v>
      </c>
      <c r="Q19" s="27">
        <f t="shared" si="0"/>
        <v>2238</v>
      </c>
      <c r="R19" s="27">
        <f t="shared" si="0"/>
        <v>2764</v>
      </c>
      <c r="S19" s="27">
        <f t="shared" si="0"/>
        <v>2760</v>
      </c>
      <c r="T19" s="27">
        <f t="shared" si="0"/>
        <v>4477</v>
      </c>
      <c r="U19" s="27">
        <f t="shared" si="0"/>
        <v>5411</v>
      </c>
      <c r="V19" s="28">
        <f t="shared" si="0"/>
        <v>8375</v>
      </c>
    </row>
    <row r="20" spans="1:22" ht="14.25">
      <c r="A20" s="23"/>
      <c r="B20" s="1" t="s">
        <v>57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11</v>
      </c>
      <c r="C27" s="67"/>
      <c r="D27" s="68" t="s">
        <v>12</v>
      </c>
      <c r="E27" s="69"/>
      <c r="F27" s="69"/>
      <c r="G27" s="69"/>
      <c r="H27" s="70"/>
      <c r="I27" s="6" t="s">
        <v>13</v>
      </c>
      <c r="J27" s="68" t="s">
        <v>14</v>
      </c>
      <c r="K27" s="71"/>
      <c r="L27" s="71"/>
      <c r="M27" s="72"/>
      <c r="N27" s="7" t="s">
        <v>15</v>
      </c>
      <c r="O27" s="68" t="s">
        <v>16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53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2:22" ht="12.75">
      <c r="B29" s="15" t="s">
        <v>56</v>
      </c>
      <c r="C29" s="16" t="s">
        <v>30</v>
      </c>
      <c r="D29" s="17" t="s">
        <v>31</v>
      </c>
      <c r="E29" s="18" t="s">
        <v>32</v>
      </c>
      <c r="F29" s="18" t="s">
        <v>33</v>
      </c>
      <c r="G29" s="18" t="s">
        <v>34</v>
      </c>
      <c r="H29" s="19" t="s">
        <v>35</v>
      </c>
      <c r="I29" s="18" t="s">
        <v>36</v>
      </c>
      <c r="J29" s="17" t="s">
        <v>31</v>
      </c>
      <c r="K29" s="18" t="s">
        <v>37</v>
      </c>
      <c r="L29" s="18" t="s">
        <v>38</v>
      </c>
      <c r="M29" s="19" t="s">
        <v>38</v>
      </c>
      <c r="N29" s="20" t="s">
        <v>39</v>
      </c>
      <c r="O29" s="18" t="s">
        <v>40</v>
      </c>
      <c r="P29" s="21" t="s">
        <v>41</v>
      </c>
      <c r="Q29" s="21" t="s">
        <v>42</v>
      </c>
      <c r="R29" s="21" t="s">
        <v>43</v>
      </c>
      <c r="S29" s="21" t="s">
        <v>44</v>
      </c>
      <c r="T29" s="21" t="s">
        <v>45</v>
      </c>
      <c r="U29" s="21" t="s">
        <v>46</v>
      </c>
      <c r="V29" s="22" t="s">
        <v>47</v>
      </c>
    </row>
    <row r="30" spans="2:22" ht="12.75">
      <c r="B30" s="8" t="s">
        <v>48</v>
      </c>
      <c r="C30" s="9" t="s">
        <v>0</v>
      </c>
      <c r="D30" s="33" t="s">
        <v>54</v>
      </c>
      <c r="E30" s="34">
        <f>+(E7/D7)</f>
        <v>0.5279742765273312</v>
      </c>
      <c r="F30" s="34">
        <f>+(F7/D7)</f>
        <v>0.10610932475884244</v>
      </c>
      <c r="G30" s="34">
        <f>+(G7/D7)</f>
        <v>0.06430868167202572</v>
      </c>
      <c r="H30" s="35">
        <f>+(H7/D7)</f>
        <v>0.28038585209003214</v>
      </c>
      <c r="I30" s="36" t="s">
        <v>51</v>
      </c>
      <c r="J30" s="33" t="s">
        <v>54</v>
      </c>
      <c r="K30" s="34">
        <f>+(K7/J7)</f>
        <v>0.06229508196721312</v>
      </c>
      <c r="L30" s="34">
        <f>+(L7/J7)</f>
        <v>0.05508196721311476</v>
      </c>
      <c r="M30" s="35">
        <f>+(M7/J7)</f>
        <v>0.8819672131147541</v>
      </c>
      <c r="N30" s="33" t="s">
        <v>54</v>
      </c>
      <c r="O30" s="37">
        <f>+(O7/N7)</f>
        <v>0.04865220249835635</v>
      </c>
      <c r="P30" s="37">
        <f>+(P7/N7)</f>
        <v>0.14464168310322156</v>
      </c>
      <c r="Q30" s="37">
        <f>+(Q7/N7)</f>
        <v>0.06969099276791585</v>
      </c>
      <c r="R30" s="37">
        <f>+(R7/N7)</f>
        <v>0.11505588428665352</v>
      </c>
      <c r="S30" s="37">
        <f>+(S7/N7)</f>
        <v>0.07955292570677186</v>
      </c>
      <c r="T30" s="37">
        <f>+(T7/N7)</f>
        <v>0.16042077580539119</v>
      </c>
      <c r="U30" s="37">
        <f>+(U7/N7)</f>
        <v>0.13083497698882315</v>
      </c>
      <c r="V30" s="38">
        <f>+(V7/N7)</f>
        <v>0.2511505588428665</v>
      </c>
    </row>
    <row r="31" spans="2:22" ht="12.75">
      <c r="B31" s="39" t="s">
        <v>59</v>
      </c>
      <c r="C31" s="40" t="s">
        <v>0</v>
      </c>
      <c r="D31" s="41" t="s">
        <v>54</v>
      </c>
      <c r="E31" s="42">
        <f>+(E8/D8)</f>
        <v>0.862876254180602</v>
      </c>
      <c r="F31" s="42">
        <f aca="true" t="shared" si="1" ref="F31:F41">+(F8/D8)</f>
        <v>0.112876254180602</v>
      </c>
      <c r="G31" s="42">
        <f aca="true" t="shared" si="2" ref="G31:G41">+(G8/D8)</f>
        <v>0.0033444816053511705</v>
      </c>
      <c r="H31" s="43">
        <f aca="true" t="shared" si="3" ref="H31:H41">+(H8/D8)</f>
        <v>0.01254180602006689</v>
      </c>
      <c r="I31" s="36" t="s">
        <v>51</v>
      </c>
      <c r="J31" s="41" t="s">
        <v>54</v>
      </c>
      <c r="K31" s="42">
        <f aca="true" t="shared" si="4" ref="K31:K42">+(K8/J8)</f>
        <v>0.024451939291736932</v>
      </c>
      <c r="L31" s="42">
        <f aca="true" t="shared" si="5" ref="L31:L41">+(L8/J8)</f>
        <v>0.01433389544688027</v>
      </c>
      <c r="M31" s="43">
        <f aca="true" t="shared" si="6" ref="M31:M41">+(M8/J8)</f>
        <v>0.9603709949409781</v>
      </c>
      <c r="N31" s="41" t="s">
        <v>54</v>
      </c>
      <c r="O31" s="44">
        <f aca="true" t="shared" si="7" ref="O31:O42">+(O8/N8)</f>
        <v>0.01517706576728499</v>
      </c>
      <c r="P31" s="44">
        <f aca="true" t="shared" si="8" ref="P31:P41">+(P8/N8)</f>
        <v>0.048903878583473864</v>
      </c>
      <c r="Q31" s="44">
        <f aca="true" t="shared" si="9" ref="Q31:Q41">+(Q8/N8)</f>
        <v>0.05227655986509275</v>
      </c>
      <c r="R31" s="44">
        <f aca="true" t="shared" si="10" ref="R31:R41">+(R8/N8)</f>
        <v>0.07925801011804384</v>
      </c>
      <c r="S31" s="44">
        <f aca="true" t="shared" si="11" ref="S31:S41">+(S8/N8)</f>
        <v>0.08347386172006746</v>
      </c>
      <c r="T31" s="44">
        <f aca="true" t="shared" si="12" ref="T31:T41">+(T8/N8)</f>
        <v>0.1357504215851602</v>
      </c>
      <c r="U31" s="44">
        <f aca="true" t="shared" si="13" ref="U31:U41">+(U8/N8)</f>
        <v>0.19983136593591905</v>
      </c>
      <c r="V31" s="45">
        <f aca="true" t="shared" si="14" ref="V31:V41">+(V8/N8)</f>
        <v>0.38532883642495785</v>
      </c>
    </row>
    <row r="32" spans="2:22" ht="12.75">
      <c r="B32" s="39" t="s">
        <v>1</v>
      </c>
      <c r="C32" s="40" t="s">
        <v>0</v>
      </c>
      <c r="D32" s="41" t="s">
        <v>54</v>
      </c>
      <c r="E32" s="42">
        <f>+(E9/D9)</f>
        <v>0.9205479452054794</v>
      </c>
      <c r="F32" s="42">
        <f>+(F9/D9)</f>
        <v>0.0684931506849315</v>
      </c>
      <c r="G32" s="42">
        <f>+(G9/D9)</f>
        <v>0.002191780821917808</v>
      </c>
      <c r="H32" s="43">
        <f t="shared" si="3"/>
        <v>0.00821917808219178</v>
      </c>
      <c r="I32" s="36" t="s">
        <v>51</v>
      </c>
      <c r="J32" s="41" t="s">
        <v>54</v>
      </c>
      <c r="K32" s="42">
        <f t="shared" si="4"/>
        <v>0.0136986301369863</v>
      </c>
      <c r="L32" s="42">
        <f t="shared" si="5"/>
        <v>0.010958904109589041</v>
      </c>
      <c r="M32" s="43">
        <f t="shared" si="6"/>
        <v>0.9753424657534246</v>
      </c>
      <c r="N32" s="41" t="s">
        <v>54</v>
      </c>
      <c r="O32" s="44">
        <f t="shared" si="7"/>
        <v>0.00821917808219178</v>
      </c>
      <c r="P32" s="44">
        <f t="shared" si="8"/>
        <v>0.07123287671232877</v>
      </c>
      <c r="Q32" s="44">
        <f t="shared" si="9"/>
        <v>0.043835616438356165</v>
      </c>
      <c r="R32" s="44">
        <f t="shared" si="10"/>
        <v>0.13150684931506848</v>
      </c>
      <c r="S32" s="44">
        <f t="shared" si="11"/>
        <v>0.06575342465753424</v>
      </c>
      <c r="T32" s="44">
        <f t="shared" si="12"/>
        <v>0.15616438356164383</v>
      </c>
      <c r="U32" s="44">
        <f t="shared" si="13"/>
        <v>0.19452054794520549</v>
      </c>
      <c r="V32" s="45">
        <f t="shared" si="14"/>
        <v>0.3287671232876712</v>
      </c>
    </row>
    <row r="33" spans="2:22" ht="12.75">
      <c r="B33" s="39" t="s">
        <v>2</v>
      </c>
      <c r="C33" s="40" t="s">
        <v>0</v>
      </c>
      <c r="D33" s="41" t="s">
        <v>54</v>
      </c>
      <c r="E33" s="42">
        <f aca="true" t="shared" si="15" ref="E33:E42">+(E10/D10)</f>
        <v>0.7170731707317073</v>
      </c>
      <c r="F33" s="42">
        <f t="shared" si="1"/>
        <v>0.16585365853658537</v>
      </c>
      <c r="G33" s="42">
        <f t="shared" si="2"/>
        <v>0.04780487804878049</v>
      </c>
      <c r="H33" s="43">
        <f t="shared" si="3"/>
        <v>0.03902439024390244</v>
      </c>
      <c r="I33" s="36" t="s">
        <v>51</v>
      </c>
      <c r="J33" s="41" t="s">
        <v>54</v>
      </c>
      <c r="K33" s="42">
        <f t="shared" si="4"/>
        <v>0.06403940886699508</v>
      </c>
      <c r="L33" s="42">
        <f t="shared" si="5"/>
        <v>0.06403940886699508</v>
      </c>
      <c r="M33" s="43">
        <f t="shared" si="6"/>
        <v>0.8719211822660099</v>
      </c>
      <c r="N33" s="41" t="s">
        <v>54</v>
      </c>
      <c r="O33" s="44">
        <f t="shared" si="7"/>
        <v>0.07035175879396985</v>
      </c>
      <c r="P33" s="44">
        <f t="shared" si="8"/>
        <v>0.08542713567839195</v>
      </c>
      <c r="Q33" s="44">
        <f t="shared" si="9"/>
        <v>0.1407035175879397</v>
      </c>
      <c r="R33" s="44">
        <f t="shared" si="10"/>
        <v>0.12060301507537688</v>
      </c>
      <c r="S33" s="44">
        <f t="shared" si="11"/>
        <v>0.15577889447236182</v>
      </c>
      <c r="T33" s="44">
        <f t="shared" si="12"/>
        <v>0.1507537688442211</v>
      </c>
      <c r="U33" s="44">
        <f t="shared" si="13"/>
        <v>0.11055276381909548</v>
      </c>
      <c r="V33" s="45">
        <f t="shared" si="14"/>
        <v>0.1658291457286432</v>
      </c>
    </row>
    <row r="34" spans="2:22" ht="12.75">
      <c r="B34" s="39" t="s">
        <v>3</v>
      </c>
      <c r="C34" s="40" t="s">
        <v>0</v>
      </c>
      <c r="D34" s="41" t="s">
        <v>54</v>
      </c>
      <c r="E34" s="42">
        <f t="shared" si="15"/>
        <v>0.895</v>
      </c>
      <c r="F34" s="42">
        <f t="shared" si="1"/>
        <v>0.095</v>
      </c>
      <c r="G34" s="42">
        <f t="shared" si="2"/>
        <v>0</v>
      </c>
      <c r="H34" s="43">
        <f t="shared" si="3"/>
        <v>0.004</v>
      </c>
      <c r="I34" s="36" t="s">
        <v>51</v>
      </c>
      <c r="J34" s="41" t="s">
        <v>54</v>
      </c>
      <c r="K34" s="42">
        <f t="shared" si="4"/>
        <v>0.015</v>
      </c>
      <c r="L34" s="42">
        <f t="shared" si="5"/>
        <v>0</v>
      </c>
      <c r="M34" s="43">
        <f t="shared" si="6"/>
        <v>0.985</v>
      </c>
      <c r="N34" s="41" t="s">
        <v>54</v>
      </c>
      <c r="O34" s="44">
        <f t="shared" si="7"/>
        <v>0.004</v>
      </c>
      <c r="P34" s="44">
        <f t="shared" si="8"/>
        <v>0.06</v>
      </c>
      <c r="Q34" s="44">
        <f t="shared" si="9"/>
        <v>0.06</v>
      </c>
      <c r="R34" s="44">
        <f t="shared" si="10"/>
        <v>0.07</v>
      </c>
      <c r="S34" s="44">
        <f t="shared" si="11"/>
        <v>0.08</v>
      </c>
      <c r="T34" s="44">
        <f t="shared" si="12"/>
        <v>0.125</v>
      </c>
      <c r="U34" s="44">
        <f t="shared" si="13"/>
        <v>0.22</v>
      </c>
      <c r="V34" s="45">
        <f t="shared" si="14"/>
        <v>0.38</v>
      </c>
    </row>
    <row r="35" spans="2:22" ht="12.75">
      <c r="B35" s="39" t="s">
        <v>7</v>
      </c>
      <c r="C35" s="40" t="s">
        <v>0</v>
      </c>
      <c r="D35" s="41" t="s">
        <v>54</v>
      </c>
      <c r="E35" s="42">
        <f t="shared" si="15"/>
        <v>0.8527918781725888</v>
      </c>
      <c r="F35" s="42">
        <f t="shared" si="1"/>
        <v>0.08629441624365482</v>
      </c>
      <c r="G35" s="42">
        <f t="shared" si="2"/>
        <v>0.01015228426395939</v>
      </c>
      <c r="H35" s="43">
        <f t="shared" si="3"/>
        <v>0.06091370558375635</v>
      </c>
      <c r="I35" s="36" t="s">
        <v>51</v>
      </c>
      <c r="J35" s="41" t="s">
        <v>54</v>
      </c>
      <c r="K35" s="42">
        <f t="shared" si="4"/>
        <v>0.015228426395939087</v>
      </c>
      <c r="L35" s="42">
        <f t="shared" si="5"/>
        <v>0.04568527918781726</v>
      </c>
      <c r="M35" s="43">
        <f t="shared" si="6"/>
        <v>0.9441624365482234</v>
      </c>
      <c r="N35" s="41" t="s">
        <v>54</v>
      </c>
      <c r="O35" s="44">
        <f t="shared" si="7"/>
        <v>0.04060913705583756</v>
      </c>
      <c r="P35" s="44">
        <f t="shared" si="8"/>
        <v>0.04060913705583756</v>
      </c>
      <c r="Q35" s="44">
        <f t="shared" si="9"/>
        <v>0.09137055837563451</v>
      </c>
      <c r="R35" s="44">
        <f t="shared" si="10"/>
        <v>0.07106598984771574</v>
      </c>
      <c r="S35" s="44">
        <f t="shared" si="11"/>
        <v>0.06091370558375635</v>
      </c>
      <c r="T35" s="44">
        <f t="shared" si="12"/>
        <v>0.18274111675126903</v>
      </c>
      <c r="U35" s="44">
        <f t="shared" si="13"/>
        <v>0.10152284263959391</v>
      </c>
      <c r="V35" s="45">
        <f t="shared" si="14"/>
        <v>0.41116751269035534</v>
      </c>
    </row>
    <row r="36" spans="2:22" ht="12.75">
      <c r="B36" s="39" t="s">
        <v>6</v>
      </c>
      <c r="C36" s="40" t="s">
        <v>0</v>
      </c>
      <c r="D36" s="41" t="s">
        <v>54</v>
      </c>
      <c r="E36" s="42">
        <f t="shared" si="15"/>
        <v>0.8581081081081081</v>
      </c>
      <c r="F36" s="42">
        <f>+(F13/D13)</f>
        <v>0.09324324324324325</v>
      </c>
      <c r="G36" s="42">
        <f t="shared" si="2"/>
        <v>0.032432432432432434</v>
      </c>
      <c r="H36" s="43">
        <f t="shared" si="3"/>
        <v>0.005405405405405406</v>
      </c>
      <c r="I36" s="36" t="s">
        <v>51</v>
      </c>
      <c r="J36" s="41" t="s">
        <v>54</v>
      </c>
      <c r="K36" s="42">
        <f t="shared" si="4"/>
        <v>0.033783783783783786</v>
      </c>
      <c r="L36" s="42">
        <f t="shared" si="5"/>
        <v>0.060810810810810814</v>
      </c>
      <c r="M36" s="43">
        <f t="shared" si="6"/>
        <v>0.9054054054054054</v>
      </c>
      <c r="N36" s="41" t="s">
        <v>54</v>
      </c>
      <c r="O36" s="44">
        <f t="shared" si="7"/>
        <v>0.04054054054054054</v>
      </c>
      <c r="P36" s="44">
        <f t="shared" si="8"/>
        <v>0.13513513513513514</v>
      </c>
      <c r="Q36" s="44">
        <f t="shared" si="9"/>
        <v>0.08783783783783784</v>
      </c>
      <c r="R36" s="44">
        <f t="shared" si="10"/>
        <v>0.060810810810810814</v>
      </c>
      <c r="S36" s="44">
        <f t="shared" si="11"/>
        <v>0.1891891891891892</v>
      </c>
      <c r="T36" s="44">
        <f t="shared" si="12"/>
        <v>0.16216216216216217</v>
      </c>
      <c r="U36" s="44">
        <f t="shared" si="13"/>
        <v>0.18243243243243243</v>
      </c>
      <c r="V36" s="45">
        <f t="shared" si="14"/>
        <v>0.14189189189189189</v>
      </c>
    </row>
    <row r="37" spans="2:22" ht="12.75">
      <c r="B37" s="39" t="s">
        <v>5</v>
      </c>
      <c r="C37" s="40" t="s">
        <v>0</v>
      </c>
      <c r="D37" s="41" t="s">
        <v>54</v>
      </c>
      <c r="E37" s="42">
        <f t="shared" si="15"/>
        <v>0.8413793103448276</v>
      </c>
      <c r="F37" s="42">
        <f t="shared" si="1"/>
        <v>0.13655172413793104</v>
      </c>
      <c r="G37" s="42">
        <f t="shared" si="2"/>
        <v>0</v>
      </c>
      <c r="H37" s="43">
        <f t="shared" si="3"/>
        <v>0.027586206896551724</v>
      </c>
      <c r="I37" s="36" t="s">
        <v>51</v>
      </c>
      <c r="J37" s="41" t="s">
        <v>54</v>
      </c>
      <c r="K37" s="42">
        <f t="shared" si="4"/>
        <v>0.020689655172413793</v>
      </c>
      <c r="L37" s="42">
        <f t="shared" si="5"/>
        <v>0</v>
      </c>
      <c r="M37" s="43">
        <f t="shared" si="6"/>
        <v>0.9862068965517241</v>
      </c>
      <c r="N37" s="41" t="s">
        <v>54</v>
      </c>
      <c r="O37" s="44">
        <f t="shared" si="7"/>
        <v>0.005517241379310344</v>
      </c>
      <c r="P37" s="44">
        <f t="shared" si="8"/>
        <v>0.013793103448275862</v>
      </c>
      <c r="Q37" s="44">
        <f t="shared" si="9"/>
        <v>0.06206896551724138</v>
      </c>
      <c r="R37" s="44">
        <f t="shared" si="10"/>
        <v>0.06206896551724138</v>
      </c>
      <c r="S37" s="44">
        <f t="shared" si="11"/>
        <v>0.07586206896551724</v>
      </c>
      <c r="T37" s="44">
        <f t="shared" si="12"/>
        <v>0.11724137931034483</v>
      </c>
      <c r="U37" s="44">
        <f t="shared" si="13"/>
        <v>0.35172413793103446</v>
      </c>
      <c r="V37" s="45">
        <f t="shared" si="14"/>
        <v>0.31724137931034485</v>
      </c>
    </row>
    <row r="38" spans="2:22" ht="12.75">
      <c r="B38" s="39" t="s">
        <v>8</v>
      </c>
      <c r="C38" s="40" t="s">
        <v>0</v>
      </c>
      <c r="D38" s="41" t="s">
        <v>54</v>
      </c>
      <c r="E38" s="42">
        <f t="shared" si="15"/>
        <v>0.06060606060606061</v>
      </c>
      <c r="F38" s="42">
        <f t="shared" si="1"/>
        <v>0.006060606060606061</v>
      </c>
      <c r="G38" s="42">
        <f t="shared" si="2"/>
        <v>0</v>
      </c>
      <c r="H38" s="43">
        <f t="shared" si="3"/>
        <v>0.09848484848484848</v>
      </c>
      <c r="I38" s="36" t="s">
        <v>51</v>
      </c>
      <c r="J38" s="41" t="s">
        <v>54</v>
      </c>
      <c r="K38" s="42">
        <f t="shared" si="4"/>
        <v>0</v>
      </c>
      <c r="L38" s="42">
        <f t="shared" si="5"/>
        <v>0.09090909090909091</v>
      </c>
      <c r="M38" s="43">
        <f t="shared" si="6"/>
        <v>0.9545454545454546</v>
      </c>
      <c r="N38" s="41" t="s">
        <v>54</v>
      </c>
      <c r="O38" s="44">
        <f t="shared" si="7"/>
        <v>0</v>
      </c>
      <c r="P38" s="44">
        <f t="shared" si="8"/>
        <v>0</v>
      </c>
      <c r="Q38" s="44">
        <f t="shared" si="9"/>
        <v>0.13636363636363635</v>
      </c>
      <c r="R38" s="44">
        <f t="shared" si="10"/>
        <v>0</v>
      </c>
      <c r="S38" s="44">
        <f t="shared" si="11"/>
        <v>0.13636363636363635</v>
      </c>
      <c r="T38" s="44">
        <f t="shared" si="12"/>
        <v>0.03636363636363636</v>
      </c>
      <c r="U38" s="44">
        <f t="shared" si="13"/>
        <v>0.22727272727272727</v>
      </c>
      <c r="V38" s="45">
        <f t="shared" si="14"/>
        <v>0.45454545454545453</v>
      </c>
    </row>
    <row r="39" spans="2:22" ht="12.75">
      <c r="B39" s="39" t="s">
        <v>4</v>
      </c>
      <c r="C39" s="40" t="s">
        <v>0</v>
      </c>
      <c r="D39" s="41" t="s">
        <v>54</v>
      </c>
      <c r="E39" s="42">
        <f t="shared" si="15"/>
        <v>0.9</v>
      </c>
      <c r="F39" s="42">
        <f t="shared" si="1"/>
        <v>0.08461538461538462</v>
      </c>
      <c r="G39" s="42">
        <f t="shared" si="2"/>
        <v>0.015384615384615385</v>
      </c>
      <c r="H39" s="43">
        <f t="shared" si="3"/>
        <v>0</v>
      </c>
      <c r="I39" s="36" t="s">
        <v>51</v>
      </c>
      <c r="J39" s="41" t="s">
        <v>54</v>
      </c>
      <c r="K39" s="42">
        <f t="shared" si="4"/>
        <v>0.006153846153846154</v>
      </c>
      <c r="L39" s="42">
        <f t="shared" si="5"/>
        <v>0.006153846153846154</v>
      </c>
      <c r="M39" s="43">
        <f t="shared" si="6"/>
        <v>0.9846153846153847</v>
      </c>
      <c r="N39" s="41" t="s">
        <v>54</v>
      </c>
      <c r="O39" s="44">
        <f t="shared" si="7"/>
        <v>0</v>
      </c>
      <c r="P39" s="44">
        <f t="shared" si="8"/>
        <v>0.07692307692307693</v>
      </c>
      <c r="Q39" s="44">
        <f t="shared" si="9"/>
        <v>0.11538461538461539</v>
      </c>
      <c r="R39" s="44">
        <f t="shared" si="10"/>
        <v>0.16923076923076924</v>
      </c>
      <c r="S39" s="44">
        <f t="shared" si="11"/>
        <v>0.11538461538461539</v>
      </c>
      <c r="T39" s="44">
        <f t="shared" si="12"/>
        <v>0.14615384615384616</v>
      </c>
      <c r="U39" s="44">
        <f t="shared" si="13"/>
        <v>0.25384615384615383</v>
      </c>
      <c r="V39" s="45">
        <f t="shared" si="14"/>
        <v>0.13076923076923078</v>
      </c>
    </row>
    <row r="40" spans="2:22" ht="12.75">
      <c r="B40" s="39" t="s">
        <v>9</v>
      </c>
      <c r="C40" s="40" t="s">
        <v>0</v>
      </c>
      <c r="D40" s="41" t="s">
        <v>54</v>
      </c>
      <c r="E40" s="42">
        <f t="shared" si="15"/>
        <v>0.9108910891089109</v>
      </c>
      <c r="F40" s="42">
        <f t="shared" si="1"/>
        <v>0.0891089108910891</v>
      </c>
      <c r="G40" s="42">
        <f t="shared" si="2"/>
        <v>0</v>
      </c>
      <c r="H40" s="43">
        <f t="shared" si="3"/>
        <v>0</v>
      </c>
      <c r="I40" s="36" t="s">
        <v>51</v>
      </c>
      <c r="J40" s="41" t="s">
        <v>54</v>
      </c>
      <c r="K40" s="42">
        <f t="shared" si="4"/>
        <v>0.06930693069306931</v>
      </c>
      <c r="L40" s="42">
        <f t="shared" si="5"/>
        <v>0</v>
      </c>
      <c r="M40" s="43">
        <f t="shared" si="6"/>
        <v>0.9306930693069307</v>
      </c>
      <c r="N40" s="41" t="s">
        <v>54</v>
      </c>
      <c r="O40" s="44">
        <f t="shared" si="7"/>
        <v>0.06930693069306931</v>
      </c>
      <c r="P40" s="44">
        <f t="shared" si="8"/>
        <v>0.039603960396039604</v>
      </c>
      <c r="Q40" s="44">
        <f t="shared" si="9"/>
        <v>0.0594059405940594</v>
      </c>
      <c r="R40" s="44">
        <f t="shared" si="10"/>
        <v>0.10891089108910891</v>
      </c>
      <c r="S40" s="44">
        <f t="shared" si="11"/>
        <v>0.21782178217821782</v>
      </c>
      <c r="T40" s="44">
        <f t="shared" si="12"/>
        <v>0.2079207920792079</v>
      </c>
      <c r="U40" s="44">
        <f t="shared" si="13"/>
        <v>0.21782178217821782</v>
      </c>
      <c r="V40" s="45">
        <f t="shared" si="14"/>
        <v>0.0891089108910891</v>
      </c>
    </row>
    <row r="41" spans="2:22" ht="12.75">
      <c r="B41" s="39" t="s">
        <v>10</v>
      </c>
      <c r="C41" s="40"/>
      <c r="D41" s="41" t="s">
        <v>54</v>
      </c>
      <c r="E41" s="42">
        <f t="shared" si="15"/>
        <v>0.8642474587386599</v>
      </c>
      <c r="F41" s="42">
        <f t="shared" si="1"/>
        <v>0.09826210514810362</v>
      </c>
      <c r="G41" s="42">
        <f t="shared" si="2"/>
        <v>0.00808831566291398</v>
      </c>
      <c r="H41" s="43">
        <f t="shared" si="3"/>
        <v>0.016067329762815608</v>
      </c>
      <c r="I41" s="46" t="s">
        <v>51</v>
      </c>
      <c r="J41" s="41" t="s">
        <v>54</v>
      </c>
      <c r="K41" s="42">
        <f t="shared" si="4"/>
        <v>0.027233518176216883</v>
      </c>
      <c r="L41" s="42">
        <f t="shared" si="5"/>
        <v>0.017375231053604435</v>
      </c>
      <c r="M41" s="43">
        <f t="shared" si="6"/>
        <v>0.9544054220579175</v>
      </c>
      <c r="N41" s="41" t="s">
        <v>54</v>
      </c>
      <c r="O41" s="44">
        <f t="shared" si="7"/>
        <v>0.018484288354898338</v>
      </c>
      <c r="P41" s="44">
        <f t="shared" si="8"/>
        <v>0.049044978434996916</v>
      </c>
      <c r="Q41" s="44">
        <f t="shared" si="9"/>
        <v>0.09833641404805915</v>
      </c>
      <c r="R41" s="44">
        <f t="shared" si="10"/>
        <v>0.0818237831176833</v>
      </c>
      <c r="S41" s="44">
        <f t="shared" si="11"/>
        <v>0.10474430067775724</v>
      </c>
      <c r="T41" s="44">
        <f t="shared" si="12"/>
        <v>0.16056685150955022</v>
      </c>
      <c r="U41" s="44">
        <f t="shared" si="13"/>
        <v>0.21638940234134318</v>
      </c>
      <c r="V41" s="45">
        <f t="shared" si="14"/>
        <v>0.26062846580406657</v>
      </c>
    </row>
    <row r="42" spans="2:22" ht="12.75">
      <c r="B42" s="24" t="s">
        <v>50</v>
      </c>
      <c r="C42" s="25"/>
      <c r="D42" s="47" t="s">
        <v>54</v>
      </c>
      <c r="E42" s="48">
        <f t="shared" si="15"/>
        <v>0.7625004029788194</v>
      </c>
      <c r="F42" s="48">
        <f>+(F19/D19)</f>
        <v>0.10142170927496051</v>
      </c>
      <c r="G42" s="48">
        <f>+(G19/D19)</f>
        <v>0.022276669138270092</v>
      </c>
      <c r="H42" s="49">
        <f>+(H19/D19)</f>
        <v>0.08414197749766272</v>
      </c>
      <c r="I42" s="50" t="s">
        <v>51</v>
      </c>
      <c r="J42" s="47" t="s">
        <v>54</v>
      </c>
      <c r="K42" s="48">
        <f t="shared" si="4"/>
        <v>0.03558597091531223</v>
      </c>
      <c r="L42" s="48">
        <f>+(L19/J19)</f>
        <v>0.02857142857142857</v>
      </c>
      <c r="M42" s="49">
        <f>+(M19/J19)</f>
        <v>0.9356715141146279</v>
      </c>
      <c r="N42" s="47" t="s">
        <v>54</v>
      </c>
      <c r="O42" s="51">
        <f t="shared" si="7"/>
        <v>0.02768545485694706</v>
      </c>
      <c r="P42" s="51">
        <f>+(P19/N19)</f>
        <v>0.0782251156415967</v>
      </c>
      <c r="Q42" s="51">
        <f>+(Q19/N19)</f>
        <v>0.07668322768545485</v>
      </c>
      <c r="R42" s="51">
        <f>+(R19/N19)</f>
        <v>0.09470618468391297</v>
      </c>
      <c r="S42" s="51">
        <f>+(S19/N19)</f>
        <v>0.09456912797670036</v>
      </c>
      <c r="T42" s="51">
        <f>+(T19/N19)</f>
        <v>0.15340071954771287</v>
      </c>
      <c r="U42" s="51">
        <f>+(U19/N19)</f>
        <v>0.18540346068185712</v>
      </c>
      <c r="V42" s="52">
        <f>+(V19/N19)</f>
        <v>0.28696248072640057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11</v>
      </c>
      <c r="C50" s="67"/>
      <c r="D50" s="68" t="s">
        <v>12</v>
      </c>
      <c r="E50" s="69"/>
      <c r="F50" s="69"/>
      <c r="G50" s="69"/>
      <c r="H50" s="70"/>
      <c r="I50" s="6" t="s">
        <v>13</v>
      </c>
      <c r="J50" s="68" t="s">
        <v>14</v>
      </c>
      <c r="K50" s="71"/>
      <c r="L50" s="71"/>
      <c r="M50" s="72"/>
      <c r="N50" s="7" t="s">
        <v>15</v>
      </c>
      <c r="O50" s="68" t="s">
        <v>16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53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2:22" ht="12.75">
      <c r="B52" s="15" t="s">
        <v>56</v>
      </c>
      <c r="C52" s="16" t="s">
        <v>30</v>
      </c>
      <c r="D52" s="17" t="s">
        <v>31</v>
      </c>
      <c r="E52" s="18" t="s">
        <v>32</v>
      </c>
      <c r="F52" s="18" t="s">
        <v>33</v>
      </c>
      <c r="G52" s="18" t="s">
        <v>34</v>
      </c>
      <c r="H52" s="19" t="s">
        <v>35</v>
      </c>
      <c r="I52" s="18" t="s">
        <v>36</v>
      </c>
      <c r="J52" s="17" t="s">
        <v>31</v>
      </c>
      <c r="K52" s="18" t="s">
        <v>37</v>
      </c>
      <c r="L52" s="18" t="s">
        <v>38</v>
      </c>
      <c r="M52" s="19" t="s">
        <v>38</v>
      </c>
      <c r="N52" s="20" t="s">
        <v>39</v>
      </c>
      <c r="O52" s="18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46</v>
      </c>
      <c r="V52" s="22" t="s">
        <v>47</v>
      </c>
    </row>
    <row r="53" spans="2:22" ht="12.75">
      <c r="B53" s="39" t="s">
        <v>59</v>
      </c>
      <c r="C53" s="40" t="s">
        <v>0</v>
      </c>
      <c r="D53" s="53">
        <f>+(D8/($D$19-$D$7))</f>
        <v>0.25727069351230425</v>
      </c>
      <c r="E53" s="42">
        <f aca="true" t="shared" si="16" ref="E53:E63">+(E8/($E$19-$E$7))</f>
        <v>0.2639791272318003</v>
      </c>
      <c r="F53" s="42">
        <f aca="true" t="shared" si="17" ref="F53:F62">+(F8/($F$19-$F$7))</f>
        <v>0.29082292115467473</v>
      </c>
      <c r="G53" s="42">
        <f aca="true" t="shared" si="18" ref="G53:G63">+(G8/($G$19-$G$7))</f>
        <v>0.10471204188481675</v>
      </c>
      <c r="H53" s="43">
        <f aca="true" t="shared" si="19" ref="H53:H63">+(H8/($H$19-$H$7))</f>
        <v>0.1744186046511628</v>
      </c>
      <c r="I53" s="36" t="s">
        <v>51</v>
      </c>
      <c r="J53" s="53">
        <f aca="true" t="shared" si="20" ref="J53:J63">+(J8/($J$19-$J$7))</f>
        <v>0.274537037037037</v>
      </c>
      <c r="K53" s="42">
        <f aca="true" t="shared" si="21" ref="K53:K63">+(K8/($K$19-$K$7))</f>
        <v>0.25663716814159293</v>
      </c>
      <c r="L53" s="42">
        <f aca="true" t="shared" si="22" ref="L53:L63">+(L8/($L$19-$L$7))</f>
        <v>0.20481927710843373</v>
      </c>
      <c r="M53" s="43">
        <f aca="true" t="shared" si="23" ref="M53:M63">+(M8/($M$19-$M$7))</f>
        <v>0.27618816682832203</v>
      </c>
      <c r="N53" s="53">
        <f aca="true" t="shared" si="24" ref="N53:N63">+(N8/($N$19-$N$7))</f>
        <v>0.2747914735866543</v>
      </c>
      <c r="O53" s="42">
        <f aca="true" t="shared" si="25" ref="O53:O63">+(O8/($O$19-$O$7))</f>
        <v>0.2054794520547945</v>
      </c>
      <c r="P53" s="42">
        <f aca="true" t="shared" si="26" ref="P53:P63">+(P8/($P$19-$P$7))</f>
        <v>0.2451394759087067</v>
      </c>
      <c r="Q53" s="42">
        <f aca="true" t="shared" si="27" ref="Q53:Q63">+(Q8/($Q$19-$Q$7))</f>
        <v>0.18149882903981265</v>
      </c>
      <c r="R53" s="42">
        <f aca="true" t="shared" si="28" ref="R53:R63">+(R8/($R$19-$R$7))</f>
        <v>0.24880889359449443</v>
      </c>
      <c r="S53" s="42">
        <f aca="true" t="shared" si="29" ref="S53:S63">+(S8/($S$19-$S$7))</f>
        <v>0.2296983758700696</v>
      </c>
      <c r="T53" s="42">
        <f aca="true" t="shared" si="30" ref="T53:T63">+(T8/($T$19-$T$7))</f>
        <v>0.24715996315627878</v>
      </c>
      <c r="U53" s="42">
        <f aca="true" t="shared" si="31" ref="U53:U63">+(U8/($U$19-$U$7))</f>
        <v>0.26834239130434784</v>
      </c>
      <c r="V53" s="43">
        <f aca="true" t="shared" si="32" ref="V53:V63">+(V8/($V$19-$V$7))</f>
        <v>0.3534416086620263</v>
      </c>
    </row>
    <row r="54" spans="2:22" ht="12.75">
      <c r="B54" s="39" t="s">
        <v>1</v>
      </c>
      <c r="C54" s="40" t="s">
        <v>0</v>
      </c>
      <c r="D54" s="53">
        <f>+(D9/($D$19-$D$7))</f>
        <v>0.07851488556186542</v>
      </c>
      <c r="E54" s="42">
        <f t="shared" si="16"/>
        <v>0.08594669258709776</v>
      </c>
      <c r="F54" s="42">
        <f t="shared" si="17"/>
        <v>0.05385609651012495</v>
      </c>
      <c r="G54" s="42">
        <f t="shared" si="18"/>
        <v>0.020942408376963352</v>
      </c>
      <c r="H54" s="43">
        <f t="shared" si="19"/>
        <v>0.03488372093023256</v>
      </c>
      <c r="I54" s="36" t="s">
        <v>51</v>
      </c>
      <c r="J54" s="53">
        <f t="shared" si="20"/>
        <v>0.08449074074074074</v>
      </c>
      <c r="K54" s="42">
        <f t="shared" si="21"/>
        <v>0.04424778761061947</v>
      </c>
      <c r="L54" s="42">
        <f t="shared" si="22"/>
        <v>0.04819277108433735</v>
      </c>
      <c r="M54" s="43">
        <f t="shared" si="23"/>
        <v>0.0863239573229874</v>
      </c>
      <c r="N54" s="53">
        <f t="shared" si="24"/>
        <v>0.0845690454124189</v>
      </c>
      <c r="O54" s="42">
        <f t="shared" si="25"/>
        <v>0.03424657534246575</v>
      </c>
      <c r="P54" s="42">
        <f t="shared" si="26"/>
        <v>0.10989010989010989</v>
      </c>
      <c r="Q54" s="42">
        <f t="shared" si="27"/>
        <v>0.0468384074941452</v>
      </c>
      <c r="R54" s="42">
        <f t="shared" si="28"/>
        <v>0.12705134992059292</v>
      </c>
      <c r="S54" s="42">
        <f t="shared" si="29"/>
        <v>0.05568445475638051</v>
      </c>
      <c r="T54" s="42">
        <f t="shared" si="30"/>
        <v>0.08750383788762665</v>
      </c>
      <c r="U54" s="42">
        <f t="shared" si="31"/>
        <v>0.08038949275362318</v>
      </c>
      <c r="V54" s="43">
        <f t="shared" si="32"/>
        <v>0.09280742459396751</v>
      </c>
    </row>
    <row r="55" spans="2:22" ht="12.75">
      <c r="B55" s="39" t="s">
        <v>2</v>
      </c>
      <c r="C55" s="40" t="s">
        <v>0</v>
      </c>
      <c r="D55" s="53">
        <f aca="true" t="shared" si="33" ref="D55:D63">+(D10/($D$19-$D$7))</f>
        <v>0.044097401479951816</v>
      </c>
      <c r="E55" s="42">
        <f t="shared" si="16"/>
        <v>0.03760167800685527</v>
      </c>
      <c r="F55" s="42">
        <f t="shared" si="17"/>
        <v>0.07324429125376992</v>
      </c>
      <c r="G55" s="42">
        <f t="shared" si="18"/>
        <v>0.25654450261780104</v>
      </c>
      <c r="H55" s="43">
        <f t="shared" si="19"/>
        <v>0.09302325581395349</v>
      </c>
      <c r="I55" s="36" t="s">
        <v>51</v>
      </c>
      <c r="J55" s="53">
        <f t="shared" si="20"/>
        <v>0.04699074074074074</v>
      </c>
      <c r="K55" s="42">
        <f t="shared" si="21"/>
        <v>0.11504424778761062</v>
      </c>
      <c r="L55" s="42">
        <f t="shared" si="22"/>
        <v>0.1566265060240964</v>
      </c>
      <c r="M55" s="43">
        <f t="shared" si="23"/>
        <v>0.042919495635305525</v>
      </c>
      <c r="N55" s="53">
        <f t="shared" si="24"/>
        <v>0.04610750695088044</v>
      </c>
      <c r="O55" s="42">
        <f t="shared" si="25"/>
        <v>0.1598173515981735</v>
      </c>
      <c r="P55" s="42">
        <f t="shared" si="26"/>
        <v>0.07185122569737955</v>
      </c>
      <c r="Q55" s="42">
        <f t="shared" si="27"/>
        <v>0.08196721311475409</v>
      </c>
      <c r="R55" s="42">
        <f t="shared" si="28"/>
        <v>0.06352567496029646</v>
      </c>
      <c r="S55" s="42">
        <f t="shared" si="29"/>
        <v>0.07192575406032482</v>
      </c>
      <c r="T55" s="42">
        <f t="shared" si="30"/>
        <v>0.0460546515198035</v>
      </c>
      <c r="U55" s="42">
        <f t="shared" si="31"/>
        <v>0.024909420289855072</v>
      </c>
      <c r="V55" s="43">
        <f t="shared" si="32"/>
        <v>0.025522041763341066</v>
      </c>
    </row>
    <row r="56" spans="2:22" ht="12.75">
      <c r="B56" s="39" t="s">
        <v>3</v>
      </c>
      <c r="C56" s="40" t="s">
        <v>0</v>
      </c>
      <c r="D56" s="53">
        <f t="shared" si="33"/>
        <v>0.043021855102392016</v>
      </c>
      <c r="E56" s="42">
        <f t="shared" si="16"/>
        <v>0.045787077300864586</v>
      </c>
      <c r="F56" s="42">
        <f t="shared" si="17"/>
        <v>0.04093063334769496</v>
      </c>
      <c r="G56" s="42">
        <f t="shared" si="18"/>
        <v>0</v>
      </c>
      <c r="H56" s="43">
        <f t="shared" si="19"/>
        <v>0.009302325581395349</v>
      </c>
      <c r="I56" s="36" t="s">
        <v>51</v>
      </c>
      <c r="J56" s="53">
        <f t="shared" si="20"/>
        <v>0.046296296296296294</v>
      </c>
      <c r="K56" s="42">
        <f t="shared" si="21"/>
        <v>0.02654867256637168</v>
      </c>
      <c r="L56" s="42">
        <f t="shared" si="22"/>
        <v>0</v>
      </c>
      <c r="M56" s="43">
        <f t="shared" si="23"/>
        <v>0.04776915615906886</v>
      </c>
      <c r="N56" s="53">
        <f t="shared" si="24"/>
        <v>0.04633920296570899</v>
      </c>
      <c r="O56" s="42">
        <f t="shared" si="25"/>
        <v>0.0091324200913242</v>
      </c>
      <c r="P56" s="42">
        <f t="shared" si="26"/>
        <v>0.0507185122569738</v>
      </c>
      <c r="Q56" s="42">
        <f t="shared" si="27"/>
        <v>0.0351288056206089</v>
      </c>
      <c r="R56" s="42">
        <f t="shared" si="28"/>
        <v>0.037056643726839596</v>
      </c>
      <c r="S56" s="42">
        <f t="shared" si="29"/>
        <v>0.037122969837587005</v>
      </c>
      <c r="T56" s="42">
        <f t="shared" si="30"/>
        <v>0.038378876266502916</v>
      </c>
      <c r="U56" s="42">
        <f t="shared" si="31"/>
        <v>0.049818840579710144</v>
      </c>
      <c r="V56" s="43">
        <f t="shared" si="32"/>
        <v>0.05877803557617943</v>
      </c>
    </row>
    <row r="57" spans="2:22" ht="12.75">
      <c r="B57" s="39" t="s">
        <v>7</v>
      </c>
      <c r="C57" s="40" t="s">
        <v>0</v>
      </c>
      <c r="D57" s="53">
        <f t="shared" si="33"/>
        <v>0.042376527275856134</v>
      </c>
      <c r="E57" s="42">
        <f t="shared" si="16"/>
        <v>0.04297334629354888</v>
      </c>
      <c r="F57" s="42">
        <f t="shared" si="17"/>
        <v>0.03662214562688496</v>
      </c>
      <c r="G57" s="42">
        <f t="shared" si="18"/>
        <v>0.05235602094240838</v>
      </c>
      <c r="H57" s="43">
        <f t="shared" si="19"/>
        <v>0.13953488372093023</v>
      </c>
      <c r="I57" s="36" t="s">
        <v>51</v>
      </c>
      <c r="J57" s="53">
        <f t="shared" si="20"/>
        <v>0.04560185185185185</v>
      </c>
      <c r="K57" s="42">
        <f t="shared" si="21"/>
        <v>0.02654867256637168</v>
      </c>
      <c r="L57" s="42">
        <f t="shared" si="22"/>
        <v>0.10843373493975904</v>
      </c>
      <c r="M57" s="43">
        <f t="shared" si="23"/>
        <v>0.04510184287099903</v>
      </c>
      <c r="N57" s="53">
        <f t="shared" si="24"/>
        <v>0.045644114921223354</v>
      </c>
      <c r="O57" s="42">
        <f t="shared" si="25"/>
        <v>0.091324200913242</v>
      </c>
      <c r="P57" s="42">
        <f t="shared" si="26"/>
        <v>0.0338123415046492</v>
      </c>
      <c r="Q57" s="42">
        <f t="shared" si="27"/>
        <v>0.05269320843091335</v>
      </c>
      <c r="R57" s="42">
        <f t="shared" si="28"/>
        <v>0.037056643726839596</v>
      </c>
      <c r="S57" s="42">
        <f t="shared" si="29"/>
        <v>0.027842227378190254</v>
      </c>
      <c r="T57" s="42">
        <f t="shared" si="30"/>
        <v>0.0552655818237642</v>
      </c>
      <c r="U57" s="42">
        <f t="shared" si="31"/>
        <v>0.022644927536231884</v>
      </c>
      <c r="V57" s="43">
        <f t="shared" si="32"/>
        <v>0.06264501160092807</v>
      </c>
    </row>
    <row r="58" spans="2:22" ht="12.75">
      <c r="B58" s="39" t="s">
        <v>6</v>
      </c>
      <c r="C58" s="40" t="s">
        <v>0</v>
      </c>
      <c r="D58" s="53">
        <f t="shared" si="33"/>
        <v>0.03183617277577009</v>
      </c>
      <c r="E58" s="42">
        <f t="shared" si="16"/>
        <v>0.032485803448099454</v>
      </c>
      <c r="F58" s="42">
        <f t="shared" si="17"/>
        <v>0.02972856527358897</v>
      </c>
      <c r="G58" s="42">
        <f t="shared" si="18"/>
        <v>0.1256544502617801</v>
      </c>
      <c r="H58" s="43">
        <f t="shared" si="19"/>
        <v>0.009302325581395349</v>
      </c>
      <c r="I58" s="36" t="s">
        <v>51</v>
      </c>
      <c r="J58" s="53">
        <f t="shared" si="20"/>
        <v>0.03425925925925926</v>
      </c>
      <c r="K58" s="42">
        <f t="shared" si="21"/>
        <v>0.04424778761061947</v>
      </c>
      <c r="L58" s="42">
        <f t="shared" si="22"/>
        <v>0.10843373493975904</v>
      </c>
      <c r="M58" s="43">
        <f t="shared" si="23"/>
        <v>0.03249272550921436</v>
      </c>
      <c r="N58" s="53">
        <f t="shared" si="24"/>
        <v>0.03429101019462465</v>
      </c>
      <c r="O58" s="42">
        <f t="shared" si="25"/>
        <v>0.0684931506849315</v>
      </c>
      <c r="P58" s="42">
        <f t="shared" si="26"/>
        <v>0.08453085376162299</v>
      </c>
      <c r="Q58" s="42">
        <f t="shared" si="27"/>
        <v>0.038056206088992975</v>
      </c>
      <c r="R58" s="42">
        <f t="shared" si="28"/>
        <v>0.02382212811011117</v>
      </c>
      <c r="S58" s="42">
        <f t="shared" si="29"/>
        <v>0.06496519721577726</v>
      </c>
      <c r="T58" s="42">
        <f t="shared" si="30"/>
        <v>0.0368437212158428</v>
      </c>
      <c r="U58" s="42">
        <f t="shared" si="31"/>
        <v>0.030570652173913044</v>
      </c>
      <c r="V58" s="43">
        <f t="shared" si="32"/>
        <v>0.016241299303944315</v>
      </c>
    </row>
    <row r="59" spans="2:22" ht="12.75">
      <c r="B59" s="39" t="s">
        <v>5</v>
      </c>
      <c r="C59" s="40" t="s">
        <v>0</v>
      </c>
      <c r="D59" s="53">
        <f t="shared" si="33"/>
        <v>0.03119084494923421</v>
      </c>
      <c r="E59" s="42">
        <f t="shared" si="16"/>
        <v>0.031206834808410498</v>
      </c>
      <c r="F59" s="42">
        <f t="shared" si="17"/>
        <v>0.04265402843601896</v>
      </c>
      <c r="G59" s="42">
        <f t="shared" si="18"/>
        <v>0</v>
      </c>
      <c r="H59" s="43">
        <f t="shared" si="19"/>
        <v>0.046511627906976744</v>
      </c>
      <c r="I59" s="36" t="s">
        <v>51</v>
      </c>
      <c r="J59" s="53">
        <f t="shared" si="20"/>
        <v>0.03356481481481482</v>
      </c>
      <c r="K59" s="42">
        <f t="shared" si="21"/>
        <v>0.02654867256637168</v>
      </c>
      <c r="L59" s="42">
        <f t="shared" si="22"/>
        <v>0</v>
      </c>
      <c r="M59" s="43">
        <f t="shared" si="23"/>
        <v>0.03467507274490786</v>
      </c>
      <c r="N59" s="53">
        <f t="shared" si="24"/>
        <v>0.03359592215013902</v>
      </c>
      <c r="O59" s="42">
        <f t="shared" si="25"/>
        <v>0.0091324200913242</v>
      </c>
      <c r="P59" s="42">
        <f t="shared" si="26"/>
        <v>0.0084530853761623</v>
      </c>
      <c r="Q59" s="42">
        <f t="shared" si="27"/>
        <v>0.026346604215456676</v>
      </c>
      <c r="R59" s="42">
        <f t="shared" si="28"/>
        <v>0.02382212811011117</v>
      </c>
      <c r="S59" s="42">
        <f t="shared" si="29"/>
        <v>0.025522041763341066</v>
      </c>
      <c r="T59" s="42">
        <f t="shared" si="30"/>
        <v>0.026097635861221984</v>
      </c>
      <c r="U59" s="42">
        <f t="shared" si="31"/>
        <v>0.057744565217391304</v>
      </c>
      <c r="V59" s="43">
        <f t="shared" si="32"/>
        <v>0.03557617942768755</v>
      </c>
    </row>
    <row r="60" spans="2:22" ht="12.75">
      <c r="B60" s="39" t="s">
        <v>8</v>
      </c>
      <c r="C60" s="40" t="s">
        <v>0</v>
      </c>
      <c r="D60" s="53">
        <f t="shared" si="33"/>
        <v>0.02839442436757873</v>
      </c>
      <c r="E60" s="42">
        <f t="shared" si="16"/>
        <v>0.002046349823502328</v>
      </c>
      <c r="F60" s="42">
        <f t="shared" si="17"/>
        <v>0.0017233950883239983</v>
      </c>
      <c r="G60" s="42">
        <f t="shared" si="18"/>
        <v>0</v>
      </c>
      <c r="H60" s="43">
        <f t="shared" si="19"/>
        <v>0.1511627906976744</v>
      </c>
      <c r="I60" s="36" t="s">
        <v>51</v>
      </c>
      <c r="J60" s="53">
        <f t="shared" si="20"/>
        <v>0.005092592592592593</v>
      </c>
      <c r="K60" s="42">
        <f t="shared" si="21"/>
        <v>0</v>
      </c>
      <c r="L60" s="42">
        <f t="shared" si="22"/>
        <v>0.024096385542168676</v>
      </c>
      <c r="M60" s="43">
        <f t="shared" si="23"/>
        <v>0.005092143549951503</v>
      </c>
      <c r="N60" s="53">
        <f t="shared" si="24"/>
        <v>0.005097312326227989</v>
      </c>
      <c r="O60" s="42">
        <f t="shared" si="25"/>
        <v>0</v>
      </c>
      <c r="P60" s="42">
        <f t="shared" si="26"/>
        <v>0</v>
      </c>
      <c r="Q60" s="42">
        <f t="shared" si="27"/>
        <v>0.008782201405152224</v>
      </c>
      <c r="R60" s="42">
        <f t="shared" si="28"/>
        <v>0</v>
      </c>
      <c r="S60" s="42">
        <f t="shared" si="29"/>
        <v>0.0069605568445475635</v>
      </c>
      <c r="T60" s="42">
        <f t="shared" si="30"/>
        <v>0.0012281240405280934</v>
      </c>
      <c r="U60" s="42">
        <f t="shared" si="31"/>
        <v>0.005661231884057971</v>
      </c>
      <c r="V60" s="43">
        <f t="shared" si="32"/>
        <v>0.007733952049497293</v>
      </c>
    </row>
    <row r="61" spans="2:22" ht="12.75">
      <c r="B61" s="39" t="s">
        <v>4</v>
      </c>
      <c r="C61" s="40" t="s">
        <v>0</v>
      </c>
      <c r="D61" s="53">
        <f t="shared" si="33"/>
        <v>0.02796420581655481</v>
      </c>
      <c r="E61" s="42">
        <f t="shared" si="16"/>
        <v>0.029927866168721545</v>
      </c>
      <c r="F61" s="42">
        <f t="shared" si="17"/>
        <v>0.023696682464454975</v>
      </c>
      <c r="G61" s="42">
        <f t="shared" si="18"/>
        <v>0.05235602094240838</v>
      </c>
      <c r="H61" s="43">
        <f t="shared" si="19"/>
        <v>0</v>
      </c>
      <c r="I61" s="36" t="s">
        <v>51</v>
      </c>
      <c r="J61" s="53">
        <f t="shared" si="20"/>
        <v>0.03009259259259259</v>
      </c>
      <c r="K61" s="42">
        <f t="shared" si="21"/>
        <v>0.007079646017699115</v>
      </c>
      <c r="L61" s="42">
        <f t="shared" si="22"/>
        <v>0.00963855421686747</v>
      </c>
      <c r="M61" s="43">
        <f t="shared" si="23"/>
        <v>0.031037827352085354</v>
      </c>
      <c r="N61" s="53">
        <f t="shared" si="24"/>
        <v>0.030120481927710843</v>
      </c>
      <c r="O61" s="42">
        <f t="shared" si="25"/>
        <v>0</v>
      </c>
      <c r="P61" s="42">
        <f t="shared" si="26"/>
        <v>0.042265426880811495</v>
      </c>
      <c r="Q61" s="42">
        <f t="shared" si="27"/>
        <v>0.043911007025761124</v>
      </c>
      <c r="R61" s="42">
        <f t="shared" si="28"/>
        <v>0.058231868713605084</v>
      </c>
      <c r="S61" s="42">
        <f t="shared" si="29"/>
        <v>0.03480278422273782</v>
      </c>
      <c r="T61" s="42">
        <f t="shared" si="30"/>
        <v>0.029167945962542217</v>
      </c>
      <c r="U61" s="42">
        <f t="shared" si="31"/>
        <v>0.03736413043478261</v>
      </c>
      <c r="V61" s="43">
        <f t="shared" si="32"/>
        <v>0.013147718484145398</v>
      </c>
    </row>
    <row r="62" spans="2:22" ht="12.75">
      <c r="B62" s="39" t="s">
        <v>9</v>
      </c>
      <c r="C62" s="40" t="s">
        <v>0</v>
      </c>
      <c r="D62" s="53">
        <f t="shared" si="33"/>
        <v>0.021726036826707967</v>
      </c>
      <c r="E62" s="42">
        <f t="shared" si="16"/>
        <v>0.02353302297027677</v>
      </c>
      <c r="F62" s="42">
        <f t="shared" si="17"/>
        <v>0.01938819474364498</v>
      </c>
      <c r="G62" s="42">
        <f t="shared" si="18"/>
        <v>0</v>
      </c>
      <c r="H62" s="43">
        <f t="shared" si="19"/>
        <v>0</v>
      </c>
      <c r="I62" s="36" t="s">
        <v>51</v>
      </c>
      <c r="J62" s="53">
        <f t="shared" si="20"/>
        <v>0.02337962962962963</v>
      </c>
      <c r="K62" s="42">
        <f t="shared" si="21"/>
        <v>0.061946902654867256</v>
      </c>
      <c r="L62" s="42">
        <f t="shared" si="22"/>
        <v>0</v>
      </c>
      <c r="M62" s="43">
        <f t="shared" si="23"/>
        <v>0.02279340446168768</v>
      </c>
      <c r="N62" s="53">
        <f t="shared" si="24"/>
        <v>0.02340129749768304</v>
      </c>
      <c r="O62" s="42">
        <f t="shared" si="25"/>
        <v>0.07990867579908675</v>
      </c>
      <c r="P62" s="42">
        <f t="shared" si="26"/>
        <v>0.0169061707523246</v>
      </c>
      <c r="Q62" s="42">
        <f t="shared" si="27"/>
        <v>0.01756440281030445</v>
      </c>
      <c r="R62" s="42">
        <f t="shared" si="28"/>
        <v>0.029115934356802542</v>
      </c>
      <c r="S62" s="42">
        <f t="shared" si="29"/>
        <v>0.05104408352668213</v>
      </c>
      <c r="T62" s="42">
        <f t="shared" si="30"/>
        <v>0.03223825606386245</v>
      </c>
      <c r="U62" s="42">
        <f t="shared" si="31"/>
        <v>0.024909420289855072</v>
      </c>
      <c r="V62" s="43">
        <f t="shared" si="32"/>
        <v>0.0069605568445475635</v>
      </c>
    </row>
    <row r="63" spans="2:22" ht="12.75">
      <c r="B63" s="39" t="s">
        <v>10</v>
      </c>
      <c r="C63" s="40"/>
      <c r="D63" s="53">
        <f t="shared" si="33"/>
        <v>0.39360695233178455</v>
      </c>
      <c r="E63" s="42">
        <f t="shared" si="16"/>
        <v>0.4045122013608226</v>
      </c>
      <c r="F63" s="42">
        <f>+(F18/($F$19-$F$7))</f>
        <v>0.3873330461008186</v>
      </c>
      <c r="G63" s="42">
        <f t="shared" si="18"/>
        <v>0.387434554973822</v>
      </c>
      <c r="H63" s="43">
        <f t="shared" si="19"/>
        <v>0.34186046511627904</v>
      </c>
      <c r="I63" s="36" t="s">
        <v>51</v>
      </c>
      <c r="J63" s="53">
        <f t="shared" si="20"/>
        <v>0.37569444444444444</v>
      </c>
      <c r="K63" s="42">
        <f t="shared" si="21"/>
        <v>0.3911504424778761</v>
      </c>
      <c r="L63" s="42">
        <f t="shared" si="22"/>
        <v>0.3397590361445783</v>
      </c>
      <c r="M63" s="43">
        <f t="shared" si="23"/>
        <v>0.3756062075654704</v>
      </c>
      <c r="N63" s="53">
        <f t="shared" si="24"/>
        <v>0.37604263206672844</v>
      </c>
      <c r="O63" s="42">
        <f t="shared" si="25"/>
        <v>0.3424657534246575</v>
      </c>
      <c r="P63" s="42">
        <f t="shared" si="26"/>
        <v>0.3364327979712595</v>
      </c>
      <c r="Q63" s="42">
        <f t="shared" si="27"/>
        <v>0.4672131147540984</v>
      </c>
      <c r="R63" s="42">
        <f t="shared" si="28"/>
        <v>0.35150873478030703</v>
      </c>
      <c r="S63" s="42">
        <f t="shared" si="29"/>
        <v>0.39443155452436196</v>
      </c>
      <c r="T63" s="42">
        <f t="shared" si="30"/>
        <v>0.4000614062020264</v>
      </c>
      <c r="U63" s="42">
        <f t="shared" si="31"/>
        <v>0.3976449275362319</v>
      </c>
      <c r="V63" s="43">
        <f t="shared" si="32"/>
        <v>0.3271461716937355</v>
      </c>
    </row>
    <row r="64" spans="2:22" ht="12.75">
      <c r="B64" s="24" t="s">
        <v>50</v>
      </c>
      <c r="C64" s="25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51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58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2004-12-16T21:05:21Z</dcterms:created>
  <dcterms:modified xsi:type="dcterms:W3CDTF">2005-01-04T14:27:57Z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